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otsconnect-my.sharepoint.com/personal/elena_mcwatt_fss_scot/Documents/Finance/Meat Charging/2026 - 27/"/>
    </mc:Choice>
  </mc:AlternateContent>
  <xr:revisionPtr revIDLastSave="0" documentId="8_{35FC299F-C663-4A18-930C-5336045798BC}" xr6:coauthVersionLast="47" xr6:coauthVersionMax="47" xr10:uidLastSave="{00000000-0000-0000-0000-000000000000}"/>
  <bookViews>
    <workbookView xWindow="28680" yWindow="-900" windowWidth="29040" windowHeight="15720" xr2:uid="{00000000-000D-0000-FFFF-FFFF00000000}"/>
  </bookViews>
  <sheets>
    <sheet name="Sheet1" sheetId="1" r:id="rId1"/>
    <sheet name="Sheet3" sheetId="3" state="hidden" r:id="rId2"/>
  </sheets>
  <definedNames>
    <definedName name="_GoBack" localSheetId="0">Sheet1!$O$33</definedName>
    <definedName name="Cattle">Sheet3!$C$1:$C$6</definedName>
    <definedName name="species">Sheet3!$C$1:$C$6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7" i="1" s="1"/>
  <c r="C22" i="1"/>
  <c r="C21" i="1"/>
  <c r="C23" i="1" s="1"/>
  <c r="J15" i="1"/>
  <c r="F9" i="3" l="1"/>
  <c r="F8" i="3"/>
  <c r="F7" i="3"/>
  <c r="F4" i="3"/>
  <c r="F3" i="3"/>
  <c r="F5" i="3" s="1"/>
  <c r="K4" i="1" l="1"/>
  <c r="H11" i="1"/>
  <c r="C30" i="1"/>
  <c r="H12" i="1"/>
  <c r="H13" i="1"/>
  <c r="H14" i="1"/>
  <c r="E15" i="1" l="1"/>
  <c r="F15" i="1"/>
  <c r="G15" i="1"/>
  <c r="R14" i="1" l="1"/>
  <c r="D15" i="1"/>
  <c r="H4" i="1" l="1"/>
  <c r="K5" i="1"/>
  <c r="K6" i="1"/>
  <c r="K7" i="1"/>
  <c r="K8" i="1"/>
  <c r="K9" i="1"/>
  <c r="C31" i="1" l="1"/>
  <c r="K15" i="1"/>
  <c r="D41" i="1" l="1"/>
  <c r="I11" i="1"/>
  <c r="I12" i="1"/>
  <c r="I8" i="1"/>
  <c r="I13" i="1"/>
  <c r="I14" i="1"/>
  <c r="D10" i="1"/>
  <c r="I10" i="1" s="1"/>
  <c r="I6" i="1" l="1"/>
  <c r="I4" i="1"/>
  <c r="L4" i="1"/>
  <c r="I5" i="1"/>
  <c r="I7" i="1"/>
  <c r="I9" i="1"/>
  <c r="I15" i="1" l="1"/>
  <c r="R13" i="1" s="1"/>
  <c r="R15" i="1" s="1"/>
  <c r="L5" i="1"/>
  <c r="L6" i="1"/>
  <c r="L7" i="1"/>
  <c r="L8" i="1"/>
  <c r="L9" i="1"/>
  <c r="L15" i="1" l="1"/>
  <c r="G49" i="1"/>
  <c r="G45" i="1" l="1"/>
  <c r="H8" i="1" l="1"/>
  <c r="H5" i="1"/>
  <c r="H6" i="1"/>
  <c r="H7" i="1"/>
  <c r="H9" i="1"/>
  <c r="H15" i="1" l="1"/>
  <c r="L65" i="1"/>
  <c r="K65" i="1"/>
  <c r="J65" i="1"/>
  <c r="I65" i="1"/>
  <c r="H65" i="1"/>
  <c r="G65" i="1"/>
  <c r="L61" i="1"/>
  <c r="K61" i="1"/>
  <c r="J61" i="1"/>
  <c r="I61" i="1"/>
  <c r="H61" i="1"/>
  <c r="G61" i="1"/>
  <c r="L57" i="1"/>
  <c r="K57" i="1"/>
  <c r="J57" i="1"/>
  <c r="I57" i="1"/>
  <c r="H57" i="1"/>
  <c r="G57" i="1"/>
  <c r="L53" i="1"/>
  <c r="K53" i="1"/>
  <c r="J53" i="1"/>
  <c r="I53" i="1"/>
  <c r="H53" i="1"/>
  <c r="G53" i="1"/>
  <c r="L49" i="1"/>
  <c r="K49" i="1"/>
  <c r="J49" i="1"/>
  <c r="I49" i="1"/>
  <c r="H49" i="1"/>
  <c r="L45" i="1"/>
  <c r="K45" i="1"/>
  <c r="J45" i="1"/>
  <c r="I45" i="1"/>
  <c r="H45" i="1"/>
  <c r="L41" i="1"/>
  <c r="K41" i="1"/>
  <c r="J41" i="1"/>
  <c r="I41" i="1"/>
  <c r="H41" i="1"/>
  <c r="G41" i="1"/>
  <c r="M41" i="1" l="1"/>
  <c r="K66" i="1"/>
  <c r="M53" i="1"/>
  <c r="H66" i="1"/>
  <c r="L66" i="1"/>
  <c r="G66" i="1"/>
  <c r="M61" i="1"/>
  <c r="I66" i="1"/>
  <c r="M45" i="1"/>
  <c r="M57" i="1"/>
  <c r="M65" i="1"/>
  <c r="J66" i="1"/>
  <c r="M49" i="1"/>
  <c r="M66" i="1" l="1"/>
  <c r="D65" i="1" l="1"/>
  <c r="D61" i="1"/>
  <c r="D57" i="1"/>
  <c r="D53" i="1"/>
  <c r="D49" i="1"/>
  <c r="D45" i="1"/>
  <c r="D66" i="1" l="1"/>
  <c r="C32" i="1" l="1"/>
  <c r="D30" i="1" l="1"/>
  <c r="D31" i="1"/>
</calcChain>
</file>

<file path=xl/sharedStrings.xml><?xml version="1.0" encoding="utf-8"?>
<sst xmlns="http://schemas.openxmlformats.org/spreadsheetml/2006/main" count="144" uniqueCount="66">
  <si>
    <t>Weeky Estimated Charge</t>
  </si>
  <si>
    <t>Grade</t>
  </si>
  <si>
    <t>Species</t>
  </si>
  <si>
    <t>Hours Industry charged for</t>
  </si>
  <si>
    <t>SRM</t>
  </si>
  <si>
    <t>Animal By- Products controls</t>
  </si>
  <si>
    <t>Cattle Passport / ID checks</t>
  </si>
  <si>
    <t>Total</t>
  </si>
  <si>
    <t>Forecasted Full Cost to Industry</t>
  </si>
  <si>
    <t>Discount (Industry)</t>
  </si>
  <si>
    <t>Government work Hours</t>
  </si>
  <si>
    <t>Forecast Government work Charge</t>
  </si>
  <si>
    <t>OV</t>
  </si>
  <si>
    <t>Cattle</t>
  </si>
  <si>
    <t>Sheep</t>
  </si>
  <si>
    <t>MHI</t>
  </si>
  <si>
    <t>Pigs</t>
  </si>
  <si>
    <t>Unsocial/night</t>
  </si>
  <si>
    <t>OV COT/Casual OT</t>
  </si>
  <si>
    <t>OV Sunday</t>
  </si>
  <si>
    <t>MHI COT/Casual OT</t>
  </si>
  <si>
    <t>Forecasted Cost to Industry</t>
  </si>
  <si>
    <t>MHI Sunday</t>
  </si>
  <si>
    <t>Less Discount</t>
  </si>
  <si>
    <t>Focasted Industry Charge</t>
  </si>
  <si>
    <t>Rate</t>
  </si>
  <si>
    <t xml:space="preserve">x Staff </t>
  </si>
  <si>
    <t>OV Double Time</t>
  </si>
  <si>
    <t>MHI Double Time</t>
  </si>
  <si>
    <t>Industry &amp; Government %</t>
  </si>
  <si>
    <t>Hours</t>
  </si>
  <si>
    <t>%</t>
  </si>
  <si>
    <t>Industry work</t>
  </si>
  <si>
    <t>Government work</t>
  </si>
  <si>
    <t>Discount</t>
  </si>
  <si>
    <t>Operating Hours</t>
  </si>
  <si>
    <t xml:space="preserve">Grade </t>
  </si>
  <si>
    <t xml:space="preserve">Number </t>
  </si>
  <si>
    <t>Totals</t>
  </si>
  <si>
    <t xml:space="preserve">Monday </t>
  </si>
  <si>
    <t>Start</t>
  </si>
  <si>
    <t>Finish</t>
  </si>
  <si>
    <t>Break</t>
  </si>
  <si>
    <t xml:space="preserve">Daily Total </t>
  </si>
  <si>
    <t>Daily Total</t>
  </si>
  <si>
    <t>Tuesday</t>
  </si>
  <si>
    <t>Wednesday</t>
  </si>
  <si>
    <t>Thursday</t>
  </si>
  <si>
    <t>Friday</t>
  </si>
  <si>
    <t xml:space="preserve">Signed </t>
  </si>
  <si>
    <t xml:space="preserve">Food Standards Scotland </t>
  </si>
  <si>
    <t>Food Business Operator</t>
  </si>
  <si>
    <t>Print Name</t>
  </si>
  <si>
    <t>Saturday</t>
  </si>
  <si>
    <t>Date</t>
  </si>
  <si>
    <t>Sunday</t>
  </si>
  <si>
    <t>Start Date</t>
  </si>
  <si>
    <t>Review Date</t>
  </si>
  <si>
    <t xml:space="preserve">Weekly Total </t>
  </si>
  <si>
    <t xml:space="preserve">Time &amp; half </t>
  </si>
  <si>
    <t>Double Time</t>
  </si>
  <si>
    <t>Contractual Overtime</t>
  </si>
  <si>
    <t>Deer</t>
  </si>
  <si>
    <t>Small Game</t>
  </si>
  <si>
    <t>Large Game</t>
  </si>
  <si>
    <t>Poultry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</si>
</sst>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£&quot;#,##0.00;[Red]\-&quot;£&quot;#,##0.00"/>
    <numFmt numFmtId="43" formatCode="_-* #,##0.00_-;\-* #,##0.00_-;_-* &quot;-&quot;??_-;_-@_-"/>
    <numFmt numFmtId="164" formatCode="&quot;£&quot;#,##0.00"/>
    <numFmt numFmtId="165" formatCode="[hh]:mm"/>
    <numFmt numFmtId="166" formatCode="[h]"/>
    <numFmt numFmtId="167" formatCode="[$-F800]dddd\,\ mmmm\ dd\,\ yyyy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9"/>
      <color theme="1"/>
      <name val="Arial"/>
      <family val="2"/>
    </font>
    <font>
      <sz val="11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207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2" borderId="14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20" xfId="0" applyFont="1" applyFill="1" applyBorder="1"/>
    <xf numFmtId="0" fontId="4" fillId="0" borderId="10" xfId="0" applyFont="1" applyBorder="1"/>
    <xf numFmtId="0" fontId="4" fillId="0" borderId="12" xfId="0" applyFont="1" applyBorder="1"/>
    <xf numFmtId="0" fontId="4" fillId="2" borderId="14" xfId="0" applyFont="1" applyFill="1" applyBorder="1"/>
    <xf numFmtId="0" fontId="4" fillId="0" borderId="11" xfId="0" applyFont="1" applyBorder="1"/>
    <xf numFmtId="0" fontId="4" fillId="0" borderId="14" xfId="0" applyFont="1" applyBorder="1"/>
    <xf numFmtId="0" fontId="4" fillId="2" borderId="16" xfId="0" applyFont="1" applyFill="1" applyBorder="1"/>
    <xf numFmtId="0" fontId="4" fillId="0" borderId="19" xfId="0" applyFont="1" applyBorder="1"/>
    <xf numFmtId="0" fontId="4" fillId="0" borderId="16" xfId="0" applyFont="1" applyBorder="1"/>
    <xf numFmtId="0" fontId="4" fillId="2" borderId="12" xfId="0" applyFont="1" applyFill="1" applyBorder="1"/>
    <xf numFmtId="0" fontId="4" fillId="0" borderId="18" xfId="0" applyFont="1" applyBorder="1"/>
    <xf numFmtId="0" fontId="4" fillId="0" borderId="26" xfId="0" applyFont="1" applyBorder="1"/>
    <xf numFmtId="0" fontId="4" fillId="2" borderId="7" xfId="0" applyFont="1" applyFill="1" applyBorder="1"/>
    <xf numFmtId="0" fontId="4" fillId="0" borderId="24" xfId="0" applyFont="1" applyBorder="1"/>
    <xf numFmtId="0" fontId="4" fillId="0" borderId="7" xfId="0" applyFont="1" applyBorder="1"/>
    <xf numFmtId="0" fontId="5" fillId="0" borderId="0" xfId="0" applyFont="1"/>
    <xf numFmtId="15" fontId="4" fillId="0" borderId="0" xfId="0" applyNumberFormat="1" applyFont="1"/>
    <xf numFmtId="0" fontId="0" fillId="0" borderId="0" xfId="0" applyAlignment="1">
      <alignment wrapText="1"/>
    </xf>
    <xf numFmtId="165" fontId="4" fillId="0" borderId="0" xfId="0" applyNumberFormat="1" applyFont="1"/>
    <xf numFmtId="0" fontId="5" fillId="0" borderId="0" xfId="0" applyFont="1" applyAlignment="1">
      <alignment horizontal="center" wrapText="1"/>
    </xf>
    <xf numFmtId="164" fontId="4" fillId="0" borderId="0" xfId="0" applyNumberFormat="1" applyFo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4" borderId="4" xfId="0" applyFont="1" applyFill="1" applyBorder="1"/>
    <xf numFmtId="0" fontId="4" fillId="4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5" fillId="2" borderId="12" xfId="0" applyFont="1" applyFill="1" applyBorder="1" applyAlignment="1">
      <alignment horizontal="center" wrapText="1"/>
    </xf>
    <xf numFmtId="8" fontId="6" fillId="0" borderId="0" xfId="0" applyNumberFormat="1" applyFont="1" applyAlignment="1">
      <alignment horizontal="center"/>
    </xf>
    <xf numFmtId="0" fontId="4" fillId="0" borderId="33" xfId="0" applyFont="1" applyBorder="1"/>
    <xf numFmtId="0" fontId="5" fillId="0" borderId="38" xfId="0" applyFont="1" applyBorder="1"/>
    <xf numFmtId="164" fontId="4" fillId="0" borderId="39" xfId="0" applyNumberFormat="1" applyFont="1" applyBorder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164" fontId="4" fillId="0" borderId="40" xfId="0" applyNumberFormat="1" applyFont="1" applyBorder="1"/>
    <xf numFmtId="0" fontId="4" fillId="0" borderId="35" xfId="0" applyFont="1" applyBorder="1"/>
    <xf numFmtId="0" fontId="4" fillId="0" borderId="37" xfId="0" applyFont="1" applyBorder="1"/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" fontId="4" fillId="0" borderId="0" xfId="0" applyNumberFormat="1" applyFont="1"/>
    <xf numFmtId="0" fontId="4" fillId="0" borderId="0" xfId="0" applyFont="1" applyAlignment="1">
      <alignment horizontal="center" wrapText="1"/>
    </xf>
    <xf numFmtId="8" fontId="4" fillId="0" borderId="0" xfId="0" applyNumberFormat="1" applyFont="1" applyAlignment="1">
      <alignment horizontal="right"/>
    </xf>
    <xf numFmtId="0" fontId="4" fillId="2" borderId="12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right"/>
    </xf>
    <xf numFmtId="10" fontId="4" fillId="0" borderId="21" xfId="0" applyNumberFormat="1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9" fontId="4" fillId="0" borderId="15" xfId="0" applyNumberFormat="1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2" fontId="4" fillId="0" borderId="21" xfId="0" applyNumberFormat="1" applyFont="1" applyBorder="1" applyAlignment="1" applyProtection="1">
      <alignment horizontal="right"/>
      <protection locked="0"/>
    </xf>
    <xf numFmtId="2" fontId="4" fillId="0" borderId="1" xfId="0" applyNumberFormat="1" applyFont="1" applyBorder="1" applyAlignment="1" applyProtection="1">
      <alignment horizontal="right"/>
      <protection locked="0"/>
    </xf>
    <xf numFmtId="2" fontId="4" fillId="0" borderId="25" xfId="0" applyNumberFormat="1" applyFont="1" applyBorder="1" applyAlignment="1" applyProtection="1">
      <alignment horizontal="right"/>
      <protection locked="0"/>
    </xf>
    <xf numFmtId="2" fontId="4" fillId="0" borderId="22" xfId="0" applyNumberFormat="1" applyFont="1" applyBorder="1" applyAlignment="1">
      <alignment horizontal="right"/>
    </xf>
    <xf numFmtId="164" fontId="4" fillId="0" borderId="1" xfId="0" applyNumberFormat="1" applyFont="1" applyBorder="1" applyAlignment="1" applyProtection="1">
      <alignment horizontal="right"/>
      <protection locked="0"/>
    </xf>
    <xf numFmtId="0" fontId="1" fillId="2" borderId="29" xfId="0" applyFont="1" applyFill="1" applyBorder="1" applyAlignment="1">
      <alignment horizontal="center" vertical="center"/>
    </xf>
    <xf numFmtId="0" fontId="4" fillId="0" borderId="45" xfId="0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5" fillId="2" borderId="46" xfId="0" applyFont="1" applyFill="1" applyBorder="1" applyAlignment="1" applyProtection="1">
      <alignment horizontal="center"/>
      <protection locked="0"/>
    </xf>
    <xf numFmtId="0" fontId="5" fillId="2" borderId="47" xfId="0" applyFont="1" applyFill="1" applyBorder="1" applyAlignment="1" applyProtection="1">
      <alignment horizontal="center"/>
      <protection locked="0"/>
    </xf>
    <xf numFmtId="4" fontId="4" fillId="0" borderId="1" xfId="0" applyNumberFormat="1" applyFont="1" applyBorder="1" applyAlignment="1" applyProtection="1">
      <alignment horizontal="right"/>
      <protection locked="0"/>
    </xf>
    <xf numFmtId="20" fontId="8" fillId="0" borderId="21" xfId="0" applyNumberFormat="1" applyFont="1" applyBorder="1" applyProtection="1">
      <protection locked="0"/>
    </xf>
    <xf numFmtId="165" fontId="8" fillId="0" borderId="21" xfId="0" applyNumberFormat="1" applyFont="1" applyBorder="1" applyProtection="1">
      <protection locked="0"/>
    </xf>
    <xf numFmtId="165" fontId="8" fillId="0" borderId="18" xfId="0" applyNumberFormat="1" applyFont="1" applyBorder="1" applyProtection="1">
      <protection locked="0"/>
    </xf>
    <xf numFmtId="20" fontId="8" fillId="0" borderId="13" xfId="0" applyNumberFormat="1" applyFont="1" applyBorder="1"/>
    <xf numFmtId="20" fontId="8" fillId="0" borderId="1" xfId="0" applyNumberFormat="1" applyFont="1" applyBorder="1" applyProtection="1">
      <protection locked="0"/>
    </xf>
    <xf numFmtId="165" fontId="8" fillId="0" borderId="1" xfId="0" applyNumberFormat="1" applyFont="1" applyBorder="1" applyProtection="1">
      <protection locked="0"/>
    </xf>
    <xf numFmtId="165" fontId="8" fillId="0" borderId="11" xfId="0" applyNumberFormat="1" applyFont="1" applyBorder="1" applyProtection="1">
      <protection locked="0"/>
    </xf>
    <xf numFmtId="0" fontId="8" fillId="0" borderId="15" xfId="0" applyFont="1" applyBorder="1"/>
    <xf numFmtId="20" fontId="8" fillId="0" borderId="22" xfId="0" applyNumberFormat="1" applyFont="1" applyBorder="1"/>
    <xf numFmtId="20" fontId="8" fillId="0" borderId="17" xfId="0" applyNumberFormat="1" applyFont="1" applyBorder="1"/>
    <xf numFmtId="0" fontId="8" fillId="0" borderId="13" xfId="0" applyFont="1" applyBorder="1"/>
    <xf numFmtId="20" fontId="8" fillId="0" borderId="21" xfId="0" applyNumberFormat="1" applyFont="1" applyBorder="1"/>
    <xf numFmtId="165" fontId="8" fillId="0" borderId="18" xfId="0" applyNumberFormat="1" applyFont="1" applyBorder="1"/>
    <xf numFmtId="20" fontId="8" fillId="0" borderId="1" xfId="0" applyNumberFormat="1" applyFont="1" applyBorder="1"/>
    <xf numFmtId="165" fontId="8" fillId="0" borderId="11" xfId="0" applyNumberFormat="1" applyFont="1" applyBorder="1"/>
    <xf numFmtId="165" fontId="8" fillId="0" borderId="8" xfId="0" applyNumberFormat="1" applyFont="1" applyBorder="1"/>
    <xf numFmtId="165" fontId="8" fillId="0" borderId="9" xfId="0" applyNumberFormat="1" applyFont="1" applyBorder="1"/>
    <xf numFmtId="0" fontId="4" fillId="2" borderId="30" xfId="0" applyFont="1" applyFill="1" applyBorder="1" applyProtection="1">
      <protection locked="0"/>
    </xf>
    <xf numFmtId="0" fontId="4" fillId="0" borderId="31" xfId="0" applyFont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22" xfId="0" applyFont="1" applyFill="1" applyBorder="1" applyAlignment="1" applyProtection="1">
      <alignment horizontal="center"/>
      <protection locked="0"/>
    </xf>
    <xf numFmtId="0" fontId="4" fillId="2" borderId="19" xfId="0" applyFont="1" applyFill="1" applyBorder="1" applyAlignment="1" applyProtection="1">
      <alignment horizontal="center"/>
      <protection locked="0"/>
    </xf>
    <xf numFmtId="0" fontId="5" fillId="2" borderId="51" xfId="0" applyFont="1" applyFill="1" applyBorder="1" applyAlignment="1" applyProtection="1">
      <alignment horizontal="center"/>
      <protection locked="0"/>
    </xf>
    <xf numFmtId="2" fontId="4" fillId="0" borderId="52" xfId="0" applyNumberFormat="1" applyFont="1" applyBorder="1" applyAlignment="1" applyProtection="1">
      <alignment horizontal="right"/>
      <protection locked="0"/>
    </xf>
    <xf numFmtId="0" fontId="4" fillId="0" borderId="27" xfId="0" applyFont="1" applyBorder="1" applyAlignment="1" applyProtection="1">
      <alignment horizontal="center"/>
      <protection locked="0"/>
    </xf>
    <xf numFmtId="2" fontId="4" fillId="0" borderId="10" xfId="0" applyNumberFormat="1" applyFont="1" applyBorder="1" applyAlignment="1" applyProtection="1">
      <alignment horizontal="right"/>
      <protection locked="0"/>
    </xf>
    <xf numFmtId="2" fontId="4" fillId="0" borderId="53" xfId="0" applyNumberFormat="1" applyFont="1" applyBorder="1" applyAlignment="1">
      <alignment horizontal="right"/>
    </xf>
    <xf numFmtId="2" fontId="4" fillId="0" borderId="11" xfId="0" applyNumberFormat="1" applyFont="1" applyBorder="1" applyAlignment="1" applyProtection="1">
      <alignment horizontal="right"/>
      <protection locked="0"/>
    </xf>
    <xf numFmtId="8" fontId="4" fillId="0" borderId="0" xfId="0" applyNumberFormat="1" applyFont="1" applyProtection="1">
      <protection locked="0"/>
    </xf>
    <xf numFmtId="8" fontId="4" fillId="2" borderId="21" xfId="0" applyNumberFormat="1" applyFont="1" applyFill="1" applyBorder="1" applyAlignment="1">
      <alignment horizontal="right"/>
    </xf>
    <xf numFmtId="8" fontId="4" fillId="2" borderId="10" xfId="0" applyNumberFormat="1" applyFont="1" applyFill="1" applyBorder="1" applyAlignment="1">
      <alignment horizontal="right"/>
    </xf>
    <xf numFmtId="8" fontId="4" fillId="2" borderId="1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8" fontId="4" fillId="2" borderId="1" xfId="0" applyNumberFormat="1" applyFont="1" applyFill="1" applyBorder="1" applyAlignment="1">
      <alignment horizontal="right"/>
    </xf>
    <xf numFmtId="8" fontId="4" fillId="2" borderId="15" xfId="0" applyNumberFormat="1" applyFont="1" applyFill="1" applyBorder="1" applyAlignment="1">
      <alignment horizontal="right"/>
    </xf>
    <xf numFmtId="8" fontId="4" fillId="0" borderId="1" xfId="0" applyNumberFormat="1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5" fillId="2" borderId="48" xfId="0" applyFont="1" applyFill="1" applyBorder="1" applyAlignment="1">
      <alignment horizontal="center"/>
    </xf>
    <xf numFmtId="2" fontId="5" fillId="0" borderId="49" xfId="0" applyNumberFormat="1" applyFont="1" applyBorder="1" applyAlignment="1">
      <alignment horizontal="right"/>
    </xf>
    <xf numFmtId="2" fontId="5" fillId="0" borderId="50" xfId="0" applyNumberFormat="1" applyFont="1" applyBorder="1" applyAlignment="1">
      <alignment horizontal="right"/>
    </xf>
    <xf numFmtId="8" fontId="6" fillId="0" borderId="34" xfId="0" applyNumberFormat="1" applyFont="1" applyBorder="1" applyAlignment="1">
      <alignment horizontal="right"/>
    </xf>
    <xf numFmtId="164" fontId="6" fillId="0" borderId="48" xfId="0" applyNumberFormat="1" applyFont="1" applyBorder="1" applyAlignment="1">
      <alignment horizontal="right"/>
    </xf>
    <xf numFmtId="4" fontId="5" fillId="0" borderId="48" xfId="0" applyNumberFormat="1" applyFont="1" applyBorder="1" applyAlignment="1">
      <alignment horizontal="right"/>
    </xf>
    <xf numFmtId="8" fontId="6" fillId="0" borderId="48" xfId="0" applyNumberFormat="1" applyFont="1" applyBorder="1" applyAlignment="1">
      <alignment horizontal="right"/>
    </xf>
    <xf numFmtId="0" fontId="4" fillId="0" borderId="28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64" fontId="4" fillId="0" borderId="39" xfId="0" applyNumberFormat="1" applyFont="1" applyBorder="1" applyProtection="1">
      <protection locked="0"/>
    </xf>
    <xf numFmtId="0" fontId="4" fillId="0" borderId="36" xfId="0" applyFont="1" applyBorder="1" applyProtection="1">
      <protection locked="0"/>
    </xf>
    <xf numFmtId="0" fontId="4" fillId="0" borderId="34" xfId="0" applyFont="1" applyBorder="1" applyProtection="1">
      <protection locked="0"/>
    </xf>
    <xf numFmtId="164" fontId="4" fillId="0" borderId="41" xfId="0" applyNumberFormat="1" applyFont="1" applyBorder="1" applyProtection="1">
      <protection locked="0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3" fillId="0" borderId="0" xfId="0" applyFont="1" applyAlignment="1">
      <alignment horizontal="center"/>
    </xf>
    <xf numFmtId="0" fontId="11" fillId="0" borderId="0" xfId="0" applyFont="1"/>
    <xf numFmtId="17" fontId="3" fillId="0" borderId="0" xfId="0" applyNumberFormat="1" applyFont="1"/>
    <xf numFmtId="8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20" fontId="8" fillId="0" borderId="32" xfId="0" applyNumberFormat="1" applyFont="1" applyBorder="1"/>
    <xf numFmtId="164" fontId="4" fillId="0" borderId="1" xfId="0" applyNumberFormat="1" applyFont="1" applyBorder="1"/>
    <xf numFmtId="164" fontId="4" fillId="0" borderId="23" xfId="0" applyNumberFormat="1" applyFont="1" applyBorder="1"/>
    <xf numFmtId="164" fontId="4" fillId="0" borderId="15" xfId="0" applyNumberFormat="1" applyFont="1" applyBorder="1"/>
    <xf numFmtId="0" fontId="4" fillId="2" borderId="21" xfId="0" applyFont="1" applyFill="1" applyBorder="1" applyAlignment="1" applyProtection="1">
      <alignment horizontal="center"/>
      <protection locked="0"/>
    </xf>
    <xf numFmtId="0" fontId="5" fillId="0" borderId="5" xfId="0" applyFont="1" applyBorder="1"/>
    <xf numFmtId="164" fontId="4" fillId="0" borderId="17" xfId="0" applyNumberFormat="1" applyFont="1" applyBorder="1"/>
    <xf numFmtId="164" fontId="4" fillId="2" borderId="3" xfId="0" applyNumberFormat="1" applyFont="1" applyFill="1" applyBorder="1" applyProtection="1">
      <protection locked="0"/>
    </xf>
    <xf numFmtId="0" fontId="5" fillId="0" borderId="34" xfId="0" applyFont="1" applyBorder="1" applyAlignment="1">
      <alignment horizontal="center" wrapText="1"/>
    </xf>
    <xf numFmtId="0" fontId="4" fillId="0" borderId="0" xfId="0" applyFont="1" applyProtection="1">
      <protection locked="0"/>
    </xf>
    <xf numFmtId="0" fontId="4" fillId="2" borderId="54" xfId="0" applyFont="1" applyFill="1" applyBorder="1" applyAlignment="1">
      <alignment horizontal="center"/>
    </xf>
    <xf numFmtId="8" fontId="4" fillId="0" borderId="3" xfId="0" applyNumberFormat="1" applyFont="1" applyBorder="1" applyAlignment="1" applyProtection="1">
      <alignment horizontal="right"/>
      <protection hidden="1"/>
    </xf>
    <xf numFmtId="8" fontId="4" fillId="0" borderId="15" xfId="0" applyNumberFormat="1" applyFont="1" applyBorder="1" applyAlignment="1">
      <alignment horizontal="right"/>
    </xf>
    <xf numFmtId="8" fontId="4" fillId="0" borderId="23" xfId="0" applyNumberFormat="1" applyFont="1" applyBorder="1" applyAlignment="1">
      <alignment horizontal="right"/>
    </xf>
    <xf numFmtId="0" fontId="11" fillId="0" borderId="0" xfId="0" applyFont="1" applyProtection="1">
      <protection locked="0"/>
    </xf>
    <xf numFmtId="0" fontId="3" fillId="0" borderId="0" xfId="0" applyFont="1" applyProtection="1">
      <protection locked="0"/>
    </xf>
    <xf numFmtId="167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2" borderId="55" xfId="0" applyFont="1" applyFill="1" applyBorder="1" applyAlignment="1">
      <alignment horizontal="center"/>
    </xf>
    <xf numFmtId="0" fontId="4" fillId="4" borderId="5" xfId="0" applyFont="1" applyFill="1" applyBorder="1"/>
    <xf numFmtId="20" fontId="8" fillId="0" borderId="18" xfId="0" applyNumberFormat="1" applyFont="1" applyBorder="1" applyProtection="1">
      <protection locked="0"/>
    </xf>
    <xf numFmtId="20" fontId="8" fillId="0" borderId="11" xfId="0" applyNumberFormat="1" applyFont="1" applyBorder="1" applyProtection="1">
      <protection locked="0"/>
    </xf>
    <xf numFmtId="165" fontId="4" fillId="0" borderId="19" xfId="0" applyNumberFormat="1" applyFont="1" applyBorder="1"/>
    <xf numFmtId="20" fontId="4" fillId="0" borderId="19" xfId="0" applyNumberFormat="1" applyFont="1" applyBorder="1"/>
    <xf numFmtId="20" fontId="4" fillId="0" borderId="18" xfId="0" applyNumberFormat="1" applyFont="1" applyBorder="1" applyProtection="1">
      <protection locked="0"/>
    </xf>
    <xf numFmtId="20" fontId="4" fillId="0" borderId="11" xfId="0" applyNumberFormat="1" applyFont="1" applyBorder="1" applyProtection="1">
      <protection locked="0"/>
    </xf>
    <xf numFmtId="166" fontId="4" fillId="0" borderId="24" xfId="0" applyNumberFormat="1" applyFont="1" applyBorder="1"/>
    <xf numFmtId="2" fontId="4" fillId="2" borderId="10" xfId="0" applyNumberFormat="1" applyFont="1" applyFill="1" applyBorder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0" fontId="5" fillId="2" borderId="7" xfId="0" applyFont="1" applyFill="1" applyBorder="1" applyAlignment="1">
      <alignment horizontal="center"/>
    </xf>
    <xf numFmtId="43" fontId="0" fillId="0" borderId="0" xfId="2" applyFont="1"/>
    <xf numFmtId="0" fontId="11" fillId="0" borderId="42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42" xfId="0" applyFont="1" applyBorder="1" applyAlignment="1" applyProtection="1">
      <alignment horizontal="center"/>
      <protection locked="0"/>
    </xf>
    <xf numFmtId="0" fontId="11" fillId="0" borderId="43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11" fillId="0" borderId="27" xfId="0" applyFont="1" applyBorder="1" applyAlignment="1" applyProtection="1">
      <alignment horizontal="center"/>
      <protection locked="0"/>
    </xf>
    <xf numFmtId="0" fontId="3" fillId="0" borderId="42" xfId="0" applyFont="1" applyBorder="1" applyAlignment="1" applyProtection="1">
      <alignment horizontal="center"/>
      <protection locked="0"/>
    </xf>
    <xf numFmtId="0" fontId="3" fillId="0" borderId="43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11" fillId="0" borderId="42" xfId="0" applyFont="1" applyBorder="1" applyAlignment="1">
      <alignment horizontal="center" wrapText="1"/>
    </xf>
    <xf numFmtId="0" fontId="11" fillId="0" borderId="43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0" borderId="27" xfId="0" applyFont="1" applyBorder="1" applyAlignment="1">
      <alignment horizontal="center" wrapText="1"/>
    </xf>
    <xf numFmtId="0" fontId="3" fillId="0" borderId="42" xfId="0" applyFont="1" applyBorder="1" applyProtection="1">
      <protection locked="0"/>
    </xf>
    <xf numFmtId="0" fontId="3" fillId="0" borderId="43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27" xfId="0" applyFont="1" applyBorder="1" applyProtection="1">
      <protection locked="0"/>
    </xf>
    <xf numFmtId="167" fontId="3" fillId="3" borderId="42" xfId="0" applyNumberFormat="1" applyFont="1" applyFill="1" applyBorder="1" applyAlignment="1" applyProtection="1">
      <alignment horizontal="center"/>
      <protection locked="0"/>
    </xf>
    <xf numFmtId="167" fontId="3" fillId="3" borderId="10" xfId="0" applyNumberFormat="1" applyFont="1" applyFill="1" applyBorder="1" applyAlignment="1" applyProtection="1">
      <alignment horizontal="center"/>
      <protection locked="0"/>
    </xf>
    <xf numFmtId="15" fontId="3" fillId="3" borderId="42" xfId="0" applyNumberFormat="1" applyFont="1" applyFill="1" applyBorder="1" applyAlignment="1" applyProtection="1">
      <alignment vertical="center"/>
      <protection locked="0"/>
    </xf>
    <xf numFmtId="0" fontId="3" fillId="0" borderId="43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27" xfId="0" applyFont="1" applyBorder="1" applyAlignment="1" applyProtection="1">
      <alignment vertical="center"/>
      <protection locked="0"/>
    </xf>
    <xf numFmtId="0" fontId="4" fillId="2" borderId="56" xfId="0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/>
    </xf>
    <xf numFmtId="0" fontId="4" fillId="2" borderId="48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1" fillId="0" borderId="42" xfId="0" applyFont="1" applyBorder="1" applyAlignment="1">
      <alignment horizontal="left"/>
    </xf>
    <xf numFmtId="0" fontId="11" fillId="0" borderId="44" xfId="0" applyFont="1" applyBorder="1" applyAlignment="1">
      <alignment horizontal="left"/>
    </xf>
    <xf numFmtId="0" fontId="11" fillId="0" borderId="42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horizontal="left"/>
    </xf>
  </cellXfs>
  <cellStyles count="3">
    <cellStyle name="Comma" xfId="2" builtinId="3"/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122465</xdr:colOff>
      <xdr:row>1</xdr:row>
      <xdr:rowOff>13605</xdr:rowOff>
    </xdr:from>
    <xdr:ext cx="3497035" cy="179614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933465" y="190498"/>
          <a:ext cx="3497035" cy="179614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n-GB" sz="1400" b="1">
              <a:latin typeface="Arial" panose="020B0604020202020204" pitchFamily="34" charset="0"/>
              <a:cs typeface="Arial" panose="020B0604020202020204" pitchFamily="34" charset="0"/>
            </a:rPr>
            <a:t>The  Business Agreement (BA) returns the current agreed work pattern for Food Standards Scotland staff and their corporate partners within your premises.  </a:t>
          </a:r>
          <a:r>
            <a:rPr lang="en-GB" sz="1400" b="1" baseline="0">
              <a:latin typeface="Arial" panose="020B0604020202020204" pitchFamily="34" charset="0"/>
              <a:cs typeface="Arial" panose="020B0604020202020204" pitchFamily="34" charset="0"/>
            </a:rPr>
            <a:t>  Business will be charged on a monthly basis either actual charge or BA. The BA is the minimum charge.</a:t>
          </a:r>
          <a:endParaRPr lang="en-GB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14</xdr:col>
      <xdr:colOff>13607</xdr:colOff>
      <xdr:row>21</xdr:row>
      <xdr:rowOff>75928</xdr:rowOff>
    </xdr:from>
    <xdr:ext cx="5565321" cy="5788751"/>
    <xdr:sp macro="" textlink="" fLocksText="0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525500" y="4552678"/>
          <a:ext cx="5565321" cy="5788751"/>
        </a:xfrm>
        <a:prstGeom prst="rect">
          <a:avLst/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en-GB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Plant Number: 	Name:</a:t>
          </a:r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u="sng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Trading Address</a:t>
          </a:r>
          <a:r>
            <a:rPr lang="en-GB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Name 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Company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Address</a:t>
          </a:r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Address 2 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Post Code  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Tel: 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Fax: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email:					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u="sng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Invoice Address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Name 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Company 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Address</a:t>
          </a:r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Address 2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Post Code 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Tel: 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Fax: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email: 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Emergency Contact Details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Name 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Company 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Address 1 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Address 2 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Post code 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Tel: 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Fax: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email: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15</xdr:col>
      <xdr:colOff>1013732</xdr:colOff>
      <xdr:row>1</xdr:row>
      <xdr:rowOff>1</xdr:rowOff>
    </xdr:from>
    <xdr:to>
      <xdr:col>19</xdr:col>
      <xdr:colOff>38554</xdr:colOff>
      <xdr:row>7</xdr:row>
      <xdr:rowOff>171993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55018" y="176894"/>
          <a:ext cx="3487964" cy="1798862"/>
        </a:xfrm>
        <a:prstGeom prst="rect">
          <a:avLst/>
        </a:prstGeom>
      </xdr:spPr>
    </xdr:pic>
    <xdr:clientData/>
  </xdr:twoCellAnchor>
  <xdr:oneCellAnchor>
    <xdr:from>
      <xdr:col>5</xdr:col>
      <xdr:colOff>312963</xdr:colOff>
      <xdr:row>17</xdr:row>
      <xdr:rowOff>108856</xdr:rowOff>
    </xdr:from>
    <xdr:ext cx="6204857" cy="292553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157106" y="4000499"/>
          <a:ext cx="6204857" cy="292553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ADDITIONAL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INFORMATION: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72"/>
  <sheetViews>
    <sheetView tabSelected="1" topLeftCell="A40" zoomScale="90" zoomScaleNormal="90" zoomScalePageLayoutView="73" workbookViewId="0">
      <selection activeCell="D27" sqref="D27"/>
    </sheetView>
  </sheetViews>
  <sheetFormatPr defaultRowHeight="12.75" x14ac:dyDescent="0.2"/>
  <cols>
    <col min="2" max="2" width="33" bestFit="1" customWidth="1"/>
    <col min="3" max="3" width="14" customWidth="1"/>
    <col min="4" max="4" width="14.7109375" customWidth="1"/>
    <col min="5" max="5" width="12.140625" customWidth="1"/>
    <col min="6" max="6" width="11.28515625" customWidth="1"/>
    <col min="7" max="7" width="15.85546875" customWidth="1"/>
    <col min="8" max="8" width="13.85546875" bestFit="1" customWidth="1"/>
    <col min="9" max="9" width="15.42578125" bestFit="1" customWidth="1"/>
    <col min="10" max="10" width="14.140625" customWidth="1"/>
    <col min="11" max="11" width="14" customWidth="1"/>
    <col min="12" max="12" width="14.5703125" customWidth="1"/>
    <col min="13" max="13" width="14.7109375" customWidth="1"/>
    <col min="14" max="14" width="10.7109375" customWidth="1"/>
    <col min="15" max="15" width="17" customWidth="1"/>
    <col min="16" max="20" width="16.7109375" customWidth="1"/>
    <col min="22" max="22" width="10.7109375" bestFit="1" customWidth="1"/>
  </cols>
  <sheetData>
    <row r="1" spans="2:25" ht="13.5" thickBot="1" x14ac:dyDescent="0.25"/>
    <row r="2" spans="2:25" ht="15.75" thickBot="1" x14ac:dyDescent="0.3">
      <c r="B2" s="33" t="s">
        <v>0</v>
      </c>
      <c r="C2" s="34"/>
      <c r="D2" s="35"/>
      <c r="E2" s="156"/>
      <c r="F2" s="156"/>
      <c r="G2" s="142"/>
      <c r="H2" s="37"/>
      <c r="I2" s="36"/>
      <c r="J2" s="2"/>
      <c r="K2" s="2"/>
      <c r="L2" s="2"/>
      <c r="M2" s="3"/>
      <c r="N2" s="3"/>
      <c r="O2" s="3"/>
      <c r="P2" s="3"/>
      <c r="Q2" s="3"/>
      <c r="R2" s="3"/>
      <c r="S2" s="3"/>
    </row>
    <row r="3" spans="2:25" ht="39" thickBot="1" x14ac:dyDescent="0.3">
      <c r="B3" s="71" t="s">
        <v>1</v>
      </c>
      <c r="C3" s="68" t="s">
        <v>2</v>
      </c>
      <c r="D3" s="49" t="s">
        <v>3</v>
      </c>
      <c r="E3" s="50" t="s">
        <v>4</v>
      </c>
      <c r="F3" s="50" t="s">
        <v>5</v>
      </c>
      <c r="G3" s="50" t="s">
        <v>6</v>
      </c>
      <c r="H3" s="48" t="s">
        <v>7</v>
      </c>
      <c r="I3" s="51" t="s">
        <v>8</v>
      </c>
      <c r="J3" s="52" t="s">
        <v>9</v>
      </c>
      <c r="K3" s="52" t="s">
        <v>10</v>
      </c>
      <c r="L3" s="52" t="s">
        <v>11</v>
      </c>
      <c r="M3" s="4"/>
      <c r="N3" s="3"/>
      <c r="O3" s="3"/>
      <c r="P3" s="3"/>
      <c r="Q3" s="3"/>
      <c r="R3" s="3"/>
      <c r="S3" s="3"/>
    </row>
    <row r="4" spans="2:25" ht="15" x14ac:dyDescent="0.25">
      <c r="B4" s="72" t="s">
        <v>12</v>
      </c>
      <c r="C4" s="69" t="s">
        <v>13</v>
      </c>
      <c r="D4" s="63">
        <v>0</v>
      </c>
      <c r="E4" s="63">
        <v>0</v>
      </c>
      <c r="F4" s="63">
        <v>0</v>
      </c>
      <c r="G4" s="63">
        <v>0</v>
      </c>
      <c r="H4" s="101">
        <f>SUM(D4:G4)</f>
        <v>0</v>
      </c>
      <c r="I4" s="148">
        <f>D4*VLOOKUP(B4,$B$19:$C$27,2,FALSE)</f>
        <v>0</v>
      </c>
      <c r="J4" s="104"/>
      <c r="K4" s="164">
        <f t="shared" ref="K4:K9" si="0">SUM(E4:G4)</f>
        <v>0</v>
      </c>
      <c r="L4" s="150">
        <f>K4*VLOOKUP(B4,$B$19:$C$27,2,FALSE)</f>
        <v>0</v>
      </c>
      <c r="M4" s="3"/>
      <c r="N4" s="3"/>
      <c r="O4" s="3"/>
      <c r="P4" s="3"/>
      <c r="Q4" s="3"/>
      <c r="R4" s="3"/>
      <c r="S4" s="3"/>
    </row>
    <row r="5" spans="2:25" ht="15" x14ac:dyDescent="0.25">
      <c r="B5" s="73" t="s">
        <v>12</v>
      </c>
      <c r="C5" s="99" t="s">
        <v>14</v>
      </c>
      <c r="D5" s="64">
        <v>0</v>
      </c>
      <c r="E5" s="100">
        <v>0</v>
      </c>
      <c r="F5" s="100">
        <v>0</v>
      </c>
      <c r="G5" s="100">
        <v>0</v>
      </c>
      <c r="H5" s="58">
        <f t="shared" ref="H5:H9" si="1">SUM(D5:G5)</f>
        <v>0</v>
      </c>
      <c r="I5" s="148">
        <f t="shared" ref="I5:I9" si="2">D5*VLOOKUP(B5,$B$19:$C$27,2,FALSE)</f>
        <v>0</v>
      </c>
      <c r="J5" s="105"/>
      <c r="K5" s="164">
        <f t="shared" si="0"/>
        <v>0</v>
      </c>
      <c r="L5" s="149">
        <f t="shared" ref="L5:L9" si="3">K5*VLOOKUP(B5,$B$19:$C$27,2,FALSE)</f>
        <v>0</v>
      </c>
      <c r="M5" s="3"/>
      <c r="N5" s="3"/>
      <c r="O5" s="3"/>
      <c r="P5" s="3"/>
      <c r="Q5" s="3"/>
      <c r="R5" s="3"/>
      <c r="S5" s="3"/>
    </row>
    <row r="6" spans="2:25" ht="15" x14ac:dyDescent="0.25">
      <c r="B6" s="73" t="s">
        <v>12</v>
      </c>
      <c r="C6" s="99" t="s">
        <v>14</v>
      </c>
      <c r="D6" s="98">
        <v>0</v>
      </c>
      <c r="E6" s="100">
        <v>0</v>
      </c>
      <c r="F6" s="100">
        <v>0</v>
      </c>
      <c r="G6" s="100">
        <v>0</v>
      </c>
      <c r="H6" s="58">
        <f t="shared" si="1"/>
        <v>0</v>
      </c>
      <c r="I6" s="148">
        <f>D6*VLOOKUP(B6,$B$19:$C$27,2,FALSE)</f>
        <v>0</v>
      </c>
      <c r="J6" s="105"/>
      <c r="K6" s="164">
        <f t="shared" si="0"/>
        <v>0</v>
      </c>
      <c r="L6" s="149">
        <f t="shared" si="3"/>
        <v>0</v>
      </c>
      <c r="M6" s="3"/>
      <c r="N6" s="3"/>
      <c r="O6" s="3"/>
      <c r="P6" s="3"/>
      <c r="Q6" s="3"/>
      <c r="R6" s="3"/>
      <c r="S6" s="3"/>
    </row>
    <row r="7" spans="2:25" ht="15" x14ac:dyDescent="0.25">
      <c r="B7" s="73" t="s">
        <v>15</v>
      </c>
      <c r="C7" s="70" t="s">
        <v>13</v>
      </c>
      <c r="D7" s="65">
        <v>0</v>
      </c>
      <c r="E7" s="102">
        <v>0</v>
      </c>
      <c r="F7" s="102">
        <v>0</v>
      </c>
      <c r="G7" s="102">
        <v>0</v>
      </c>
      <c r="H7" s="58">
        <f t="shared" si="1"/>
        <v>0</v>
      </c>
      <c r="I7" s="148">
        <f t="shared" si="2"/>
        <v>0</v>
      </c>
      <c r="J7" s="106"/>
      <c r="K7" s="164">
        <f t="shared" si="0"/>
        <v>0</v>
      </c>
      <c r="L7" s="149">
        <f t="shared" si="3"/>
        <v>0</v>
      </c>
      <c r="M7" s="3"/>
      <c r="N7" s="3"/>
      <c r="O7" s="3"/>
      <c r="P7" s="3"/>
      <c r="Q7" s="3"/>
      <c r="R7" s="3"/>
      <c r="S7" s="3"/>
    </row>
    <row r="8" spans="2:25" ht="15" x14ac:dyDescent="0.25">
      <c r="B8" s="73" t="s">
        <v>15</v>
      </c>
      <c r="C8" s="70" t="s">
        <v>14</v>
      </c>
      <c r="D8" s="65">
        <v>0</v>
      </c>
      <c r="E8" s="102">
        <v>0</v>
      </c>
      <c r="F8" s="102">
        <v>0</v>
      </c>
      <c r="G8" s="102">
        <v>0</v>
      </c>
      <c r="H8" s="58">
        <f t="shared" si="1"/>
        <v>0</v>
      </c>
      <c r="I8" s="148">
        <f t="shared" si="2"/>
        <v>0</v>
      </c>
      <c r="J8" s="106"/>
      <c r="K8" s="164">
        <f t="shared" si="0"/>
        <v>0</v>
      </c>
      <c r="L8" s="149">
        <f t="shared" si="3"/>
        <v>0</v>
      </c>
      <c r="M8" s="3"/>
      <c r="N8" s="3"/>
      <c r="O8" s="3"/>
      <c r="P8" s="3"/>
      <c r="Q8" s="3"/>
      <c r="R8" s="3"/>
      <c r="S8" s="3"/>
    </row>
    <row r="9" spans="2:25" ht="15" x14ac:dyDescent="0.25">
      <c r="B9" s="97" t="s">
        <v>15</v>
      </c>
      <c r="C9" s="70" t="s">
        <v>16</v>
      </c>
      <c r="D9" s="65">
        <v>0</v>
      </c>
      <c r="E9" s="102">
        <v>0</v>
      </c>
      <c r="F9" s="102">
        <v>0</v>
      </c>
      <c r="G9" s="102">
        <v>0</v>
      </c>
      <c r="H9" s="58">
        <f t="shared" si="1"/>
        <v>0</v>
      </c>
      <c r="I9" s="148">
        <f t="shared" si="2"/>
        <v>0</v>
      </c>
      <c r="J9" s="106"/>
      <c r="K9" s="164">
        <f t="shared" si="0"/>
        <v>0</v>
      </c>
      <c r="L9" s="149">
        <f t="shared" si="3"/>
        <v>0</v>
      </c>
      <c r="M9" s="3"/>
      <c r="N9" s="3"/>
      <c r="O9" s="3"/>
      <c r="P9" s="3"/>
      <c r="Q9" s="3"/>
      <c r="R9" s="3"/>
      <c r="S9" s="3"/>
    </row>
    <row r="10" spans="2:25" ht="14.25" customHeight="1" x14ac:dyDescent="0.25">
      <c r="B10" s="73" t="s">
        <v>17</v>
      </c>
      <c r="C10" s="119"/>
      <c r="D10" s="67">
        <f>C19*D19</f>
        <v>0</v>
      </c>
      <c r="E10" s="94"/>
      <c r="F10" s="94"/>
      <c r="G10" s="94"/>
      <c r="H10" s="107"/>
      <c r="I10" s="110">
        <f>D10</f>
        <v>0</v>
      </c>
      <c r="J10" s="108"/>
      <c r="K10" s="111"/>
      <c r="L10" s="109"/>
      <c r="M10" s="3"/>
      <c r="N10" s="3"/>
      <c r="O10" s="3"/>
      <c r="P10" s="3"/>
      <c r="Q10" s="3"/>
      <c r="R10" s="3"/>
      <c r="S10" s="3"/>
    </row>
    <row r="11" spans="2:25" ht="13.5" customHeight="1" thickBot="1" x14ac:dyDescent="0.3">
      <c r="B11" s="73" t="s">
        <v>18</v>
      </c>
      <c r="C11" s="119"/>
      <c r="D11" s="64">
        <v>0</v>
      </c>
      <c r="E11" s="94"/>
      <c r="F11" s="94"/>
      <c r="G11" s="94"/>
      <c r="H11" s="165">
        <f>SUM(D11:G11)</f>
        <v>0</v>
      </c>
      <c r="I11" s="110">
        <f>D11*VLOOKUP(B11,$B$19:$C$27,2,FALSE)</f>
        <v>0</v>
      </c>
      <c r="J11" s="108"/>
      <c r="K11" s="111"/>
      <c r="L11" s="109"/>
      <c r="M11" s="3"/>
      <c r="N11" s="3"/>
      <c r="O11" s="3"/>
      <c r="P11" s="3"/>
      <c r="Q11" s="3"/>
      <c r="R11" s="3"/>
      <c r="S11" s="3"/>
      <c r="T11" s="3"/>
    </row>
    <row r="12" spans="2:25" ht="13.5" customHeight="1" x14ac:dyDescent="0.25">
      <c r="B12" s="73" t="s">
        <v>19</v>
      </c>
      <c r="C12" s="119"/>
      <c r="D12" s="64">
        <v>0</v>
      </c>
      <c r="E12" s="94"/>
      <c r="F12" s="94"/>
      <c r="G12" s="94"/>
      <c r="H12" s="165">
        <f t="shared" ref="H12:H14" si="4">SUM(D12:G12)</f>
        <v>0</v>
      </c>
      <c r="I12" s="110">
        <f>D12*VLOOKUP(B12,$B$19:$C$27,2,FALSE)</f>
        <v>0</v>
      </c>
      <c r="J12" s="108"/>
      <c r="K12" s="111"/>
      <c r="L12" s="109"/>
      <c r="M12" s="3"/>
      <c r="N12" s="46"/>
      <c r="O12" s="40"/>
      <c r="P12" s="40"/>
      <c r="Q12" s="40"/>
      <c r="R12" s="47"/>
    </row>
    <row r="13" spans="2:25" ht="15" x14ac:dyDescent="0.25">
      <c r="B13" s="73" t="s">
        <v>20</v>
      </c>
      <c r="C13" s="119"/>
      <c r="D13" s="64">
        <v>0</v>
      </c>
      <c r="E13" s="94"/>
      <c r="F13" s="94"/>
      <c r="G13" s="94"/>
      <c r="H13" s="165">
        <f t="shared" si="4"/>
        <v>0</v>
      </c>
      <c r="I13" s="110">
        <f>D13*VLOOKUP(B13,$B$19:$C$27,2,FALSE)</f>
        <v>0</v>
      </c>
      <c r="J13" s="108"/>
      <c r="K13" s="111"/>
      <c r="L13" s="109"/>
      <c r="M13" s="3"/>
      <c r="N13" s="41" t="s">
        <v>21</v>
      </c>
      <c r="O13" s="3"/>
      <c r="R13" s="42">
        <f>I15</f>
        <v>0</v>
      </c>
    </row>
    <row r="14" spans="2:25" ht="15" x14ac:dyDescent="0.25">
      <c r="B14" s="73" t="s">
        <v>22</v>
      </c>
      <c r="C14" s="119"/>
      <c r="D14" s="74">
        <v>0</v>
      </c>
      <c r="E14" s="94"/>
      <c r="F14" s="94"/>
      <c r="G14" s="94"/>
      <c r="H14" s="165">
        <f t="shared" si="4"/>
        <v>0</v>
      </c>
      <c r="I14" s="110">
        <f>D14*VLOOKUP(B14,$B$19:$C$27,2,FALSE)</f>
        <v>0</v>
      </c>
      <c r="J14" s="108"/>
      <c r="K14" s="111"/>
      <c r="L14" s="109"/>
      <c r="M14" s="3"/>
      <c r="N14" s="41" t="s">
        <v>23</v>
      </c>
      <c r="O14" s="3"/>
      <c r="R14" s="42">
        <f>-J15</f>
        <v>0</v>
      </c>
      <c r="S14" s="3"/>
      <c r="T14" s="3"/>
      <c r="U14" s="3"/>
      <c r="V14" s="3"/>
      <c r="W14" s="3"/>
      <c r="X14" s="3"/>
      <c r="Y14" s="3"/>
    </row>
    <row r="15" spans="2:25" ht="15.75" thickBot="1" x14ac:dyDescent="0.3">
      <c r="B15" s="112" t="s">
        <v>7</v>
      </c>
      <c r="C15" s="120"/>
      <c r="D15" s="113">
        <f>SUM(D4:D9)+SUM(D11:D14)</f>
        <v>0</v>
      </c>
      <c r="E15" s="113">
        <f t="shared" ref="E15:F15" si="5">SUM(E4:E9)</f>
        <v>0</v>
      </c>
      <c r="F15" s="113">
        <f t="shared" si="5"/>
        <v>0</v>
      </c>
      <c r="G15" s="113">
        <f>SUM(G4:G9)</f>
        <v>0</v>
      </c>
      <c r="H15" s="114">
        <f>SUM(H4:H14)</f>
        <v>0</v>
      </c>
      <c r="I15" s="115">
        <f>SUM(I4:I9,I10:I14)</f>
        <v>0</v>
      </c>
      <c r="J15" s="116">
        <f>C34/52</f>
        <v>0</v>
      </c>
      <c r="K15" s="117">
        <f>SUM(K4:K9)</f>
        <v>0</v>
      </c>
      <c r="L15" s="118">
        <f>SUM(L4:L9)</f>
        <v>0</v>
      </c>
      <c r="M15" s="3"/>
      <c r="N15" s="41" t="s">
        <v>24</v>
      </c>
      <c r="O15" s="3"/>
      <c r="P15" s="3"/>
      <c r="Q15" s="3"/>
      <c r="R15" s="45">
        <f>SUM(R13:R14)</f>
        <v>0</v>
      </c>
      <c r="S15" s="3"/>
      <c r="T15" s="3"/>
      <c r="U15" s="3"/>
      <c r="V15" s="3"/>
      <c r="W15" s="3"/>
      <c r="X15" s="3"/>
      <c r="Y15" s="3"/>
    </row>
    <row r="16" spans="2:25" ht="15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41"/>
      <c r="O16" s="3"/>
      <c r="P16" s="3"/>
      <c r="Q16" s="3"/>
      <c r="R16" s="121"/>
      <c r="S16" s="3"/>
      <c r="T16" s="3"/>
      <c r="U16" s="3"/>
      <c r="V16" s="3"/>
      <c r="W16" s="3"/>
      <c r="X16" s="3"/>
      <c r="Y16" s="3"/>
    </row>
    <row r="17" spans="2:27" ht="15.75" thickBot="1" x14ac:dyDescent="0.3">
      <c r="B17" s="9"/>
      <c r="C17" s="145"/>
      <c r="D17" s="4"/>
      <c r="E17" s="4"/>
      <c r="F17" s="31"/>
      <c r="G17" s="27"/>
      <c r="H17" s="27"/>
      <c r="I17" s="3"/>
      <c r="J17" s="3"/>
      <c r="K17" s="3"/>
      <c r="L17" s="3"/>
      <c r="M17" s="3"/>
      <c r="N17" s="41"/>
      <c r="O17" s="3"/>
      <c r="P17" s="3"/>
      <c r="Q17" s="3"/>
      <c r="R17" s="42"/>
      <c r="S17" s="3"/>
      <c r="T17" s="3"/>
      <c r="U17" s="3"/>
      <c r="V17" s="3"/>
      <c r="W17" s="3"/>
      <c r="X17" s="3"/>
      <c r="Y17" s="3"/>
    </row>
    <row r="18" spans="2:27" ht="15" thickBot="1" x14ac:dyDescent="0.25">
      <c r="B18" s="147"/>
      <c r="C18" s="144" t="s">
        <v>25</v>
      </c>
      <c r="D18" s="92" t="s">
        <v>26</v>
      </c>
      <c r="E18" s="32"/>
      <c r="F18" s="32"/>
      <c r="G18" s="32"/>
      <c r="H18" s="3"/>
      <c r="I18" s="3"/>
      <c r="J18" s="3"/>
      <c r="K18" s="3"/>
      <c r="L18" s="3"/>
      <c r="M18" s="3"/>
      <c r="N18" s="122"/>
      <c r="O18" s="123"/>
      <c r="P18" s="123"/>
      <c r="Q18" s="123"/>
      <c r="R18" s="124"/>
      <c r="S18" s="3"/>
      <c r="T18" s="3"/>
      <c r="U18" s="3"/>
      <c r="V18" s="3"/>
      <c r="W18" s="3"/>
      <c r="X18" s="3"/>
      <c r="Y18" s="3"/>
    </row>
    <row r="19" spans="2:27" ht="15.75" thickBot="1" x14ac:dyDescent="0.3">
      <c r="B19" s="155" t="s">
        <v>17</v>
      </c>
      <c r="C19" s="138">
        <v>7.3</v>
      </c>
      <c r="D19" s="93"/>
      <c r="E19" s="32"/>
      <c r="F19" s="32"/>
      <c r="G19" s="27"/>
      <c r="H19" s="6"/>
      <c r="I19" s="3"/>
      <c r="J19" s="27"/>
      <c r="K19" s="3"/>
      <c r="L19" s="3"/>
      <c r="M19" s="3"/>
      <c r="N19" s="3"/>
      <c r="O19" s="3"/>
      <c r="P19" s="43"/>
      <c r="Q19" s="39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2:27" ht="15" x14ac:dyDescent="0.25">
      <c r="B20" s="5" t="s">
        <v>12</v>
      </c>
      <c r="C20" s="139">
        <v>63.78</v>
      </c>
      <c r="D20" s="146"/>
      <c r="E20" s="32"/>
      <c r="F20" s="32"/>
      <c r="G20" s="53"/>
      <c r="H20" s="103"/>
      <c r="I20" s="3"/>
      <c r="J20" s="53"/>
      <c r="K20" s="103"/>
      <c r="L20" s="3"/>
      <c r="M20" s="3"/>
      <c r="N20" s="44"/>
      <c r="O20" s="39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2:27" ht="15.75" x14ac:dyDescent="0.25">
      <c r="B21" s="5" t="s">
        <v>27</v>
      </c>
      <c r="C21" s="140">
        <f>C20*2</f>
        <v>127.56</v>
      </c>
      <c r="D21" s="3"/>
      <c r="E21" s="32"/>
      <c r="F21" s="3"/>
      <c r="G21" s="53"/>
      <c r="H21" s="103"/>
      <c r="I21" s="3"/>
      <c r="J21" s="53"/>
      <c r="K21" s="55"/>
      <c r="L21" s="3"/>
      <c r="M21" s="3"/>
      <c r="N21" s="7"/>
      <c r="O21" s="136"/>
      <c r="P21" s="128"/>
      <c r="Q21" s="1"/>
      <c r="R21" s="130"/>
      <c r="S21" s="3"/>
      <c r="T21" s="3"/>
      <c r="U21" s="3"/>
      <c r="V21" s="3"/>
      <c r="W21" s="3"/>
      <c r="X21" s="3"/>
      <c r="Y21" s="3"/>
    </row>
    <row r="22" spans="2:27" ht="15.75" x14ac:dyDescent="0.25">
      <c r="B22" s="5" t="s">
        <v>18</v>
      </c>
      <c r="C22" s="140">
        <f>C20</f>
        <v>63.78</v>
      </c>
      <c r="D22" s="3"/>
      <c r="E22" s="3"/>
      <c r="F22" s="3"/>
      <c r="G22" s="53"/>
      <c r="H22" s="103"/>
      <c r="I22" s="54"/>
      <c r="J22" s="53"/>
      <c r="K22" s="55"/>
      <c r="L22" s="3"/>
      <c r="M22" s="3"/>
      <c r="N22" s="7"/>
      <c r="O22" s="129"/>
      <c r="P22" s="127"/>
      <c r="Q22" s="1"/>
      <c r="R22" s="127"/>
      <c r="S22" s="3"/>
      <c r="T22" s="3"/>
      <c r="U22" s="3"/>
      <c r="V22" s="3"/>
      <c r="W22" s="3"/>
      <c r="X22" s="3"/>
      <c r="Y22" s="3"/>
    </row>
    <row r="23" spans="2:27" ht="15.75" x14ac:dyDescent="0.25">
      <c r="B23" s="5" t="s">
        <v>19</v>
      </c>
      <c r="C23" s="140">
        <f>C21</f>
        <v>127.56</v>
      </c>
      <c r="D23" s="7"/>
      <c r="E23" s="7"/>
      <c r="F23" s="7"/>
      <c r="L23" s="7"/>
      <c r="M23" s="7"/>
      <c r="N23" s="7"/>
      <c r="O23" s="135"/>
      <c r="P23" s="128"/>
      <c r="Q23" s="1"/>
      <c r="R23" s="128"/>
      <c r="S23" s="3"/>
      <c r="T23" s="3"/>
      <c r="U23" s="3"/>
      <c r="V23" s="3"/>
      <c r="W23" s="3"/>
      <c r="X23" s="3"/>
      <c r="Y23" s="3"/>
    </row>
    <row r="24" spans="2:27" ht="15.75" x14ac:dyDescent="0.25">
      <c r="B24" s="5" t="s">
        <v>15</v>
      </c>
      <c r="C24" s="140">
        <v>49.14</v>
      </c>
      <c r="D24" s="7"/>
      <c r="E24" s="7"/>
      <c r="F24" s="7"/>
      <c r="L24" s="7"/>
      <c r="M24" s="7"/>
      <c r="N24" s="7"/>
      <c r="O24" s="129"/>
      <c r="P24" s="128"/>
      <c r="Q24" s="1"/>
      <c r="R24" s="128"/>
      <c r="S24" s="1"/>
      <c r="T24" s="1"/>
      <c r="U24" s="1"/>
      <c r="V24" s="1"/>
      <c r="W24" s="1"/>
      <c r="X24" s="1"/>
      <c r="Y24" s="3"/>
    </row>
    <row r="25" spans="2:27" ht="15.75" x14ac:dyDescent="0.25">
      <c r="B25" s="5" t="s">
        <v>28</v>
      </c>
      <c r="C25" s="140">
        <f>C24*2</f>
        <v>98.28</v>
      </c>
      <c r="D25" s="7"/>
      <c r="E25" s="7"/>
      <c r="F25" s="7"/>
      <c r="L25" s="7"/>
      <c r="M25" s="7"/>
      <c r="N25" s="7"/>
      <c r="O25" s="129"/>
      <c r="P25" s="128"/>
      <c r="Q25" s="1"/>
      <c r="R25" s="130"/>
      <c r="S25" s="1"/>
      <c r="T25" s="127"/>
      <c r="U25" s="1"/>
      <c r="V25" s="1"/>
      <c r="W25" s="1"/>
      <c r="X25" s="1"/>
      <c r="Y25" s="3"/>
    </row>
    <row r="26" spans="2:27" ht="15.75" x14ac:dyDescent="0.25">
      <c r="B26" s="5" t="s">
        <v>20</v>
      </c>
      <c r="C26" s="140">
        <f>C24</f>
        <v>49.14</v>
      </c>
      <c r="D26" s="7"/>
      <c r="E26" s="7"/>
      <c r="F26" s="7"/>
      <c r="L26" s="7"/>
      <c r="M26" s="7"/>
      <c r="N26" s="7"/>
      <c r="O26" s="129"/>
      <c r="P26" s="128"/>
      <c r="Q26" s="1"/>
      <c r="R26" s="128"/>
      <c r="S26" s="128"/>
      <c r="T26" s="128"/>
      <c r="U26" s="1"/>
      <c r="V26" s="128"/>
      <c r="W26" s="1"/>
      <c r="X26" s="1"/>
      <c r="Y26" s="3"/>
    </row>
    <row r="27" spans="2:27" ht="16.5" thickBot="1" x14ac:dyDescent="0.3">
      <c r="B27" s="8" t="s">
        <v>22</v>
      </c>
      <c r="C27" s="143">
        <f>C25</f>
        <v>98.28</v>
      </c>
      <c r="D27" s="7"/>
      <c r="E27" s="7"/>
      <c r="F27" s="7"/>
      <c r="G27" s="27"/>
      <c r="H27" s="7"/>
      <c r="I27" s="7"/>
      <c r="J27" s="27"/>
      <c r="K27" s="125"/>
      <c r="L27" s="126"/>
      <c r="M27" s="43"/>
      <c r="N27" s="3"/>
      <c r="O27" s="1"/>
      <c r="P27" s="128"/>
      <c r="Q27" s="1"/>
      <c r="R27" s="128"/>
      <c r="S27" s="1"/>
      <c r="T27" s="128"/>
      <c r="U27" s="1"/>
      <c r="V27" s="1"/>
      <c r="W27" s="1"/>
      <c r="X27" s="1"/>
      <c r="Y27" s="3"/>
    </row>
    <row r="28" spans="2:27" ht="16.5" thickBot="1" x14ac:dyDescent="0.3">
      <c r="B28" s="9"/>
      <c r="C28" s="7"/>
      <c r="D28" s="7"/>
      <c r="E28" s="7"/>
      <c r="F28" s="7"/>
      <c r="G28" s="53"/>
      <c r="H28" s="103"/>
      <c r="I28" s="7"/>
      <c r="J28" s="53"/>
      <c r="K28" s="55"/>
      <c r="L28" s="126"/>
      <c r="M28" s="44"/>
      <c r="N28" s="3"/>
      <c r="O28" s="1"/>
      <c r="P28" s="128"/>
      <c r="Q28" s="1"/>
      <c r="R28" s="1"/>
      <c r="S28" s="1"/>
      <c r="T28" s="128"/>
      <c r="U28" s="1"/>
      <c r="V28" s="128"/>
      <c r="W28" s="1"/>
      <c r="X28" s="1"/>
      <c r="Y28" s="3"/>
    </row>
    <row r="29" spans="2:27" ht="15.75" x14ac:dyDescent="0.25">
      <c r="B29" s="38" t="s">
        <v>29</v>
      </c>
      <c r="C29" s="59" t="s">
        <v>30</v>
      </c>
      <c r="D29" s="60" t="s">
        <v>31</v>
      </c>
      <c r="E29" s="7"/>
      <c r="F29" s="7"/>
      <c r="G29" s="53"/>
      <c r="H29" s="55"/>
      <c r="I29" s="7"/>
      <c r="J29" s="53"/>
      <c r="K29" s="55"/>
      <c r="L29" s="7"/>
      <c r="M29" s="7"/>
      <c r="N29" s="3"/>
      <c r="O29" s="1"/>
      <c r="P29" s="128"/>
      <c r="Q29" s="1"/>
      <c r="R29" s="1"/>
      <c r="S29" s="1"/>
      <c r="T29" s="128"/>
      <c r="U29" s="1"/>
      <c r="V29" s="1"/>
      <c r="W29" s="1"/>
      <c r="X29" s="1"/>
      <c r="Y29" s="3"/>
    </row>
    <row r="30" spans="2:27" ht="15.75" x14ac:dyDescent="0.25">
      <c r="B30" s="5" t="s">
        <v>32</v>
      </c>
      <c r="C30" s="58">
        <f>SUM(D4:D9,D11:D14)</f>
        <v>0</v>
      </c>
      <c r="D30" s="61" t="e">
        <f>C30/C32</f>
        <v>#DIV/0!</v>
      </c>
      <c r="E30" s="7"/>
      <c r="F30" s="7"/>
      <c r="G30" s="53"/>
      <c r="H30" s="55"/>
      <c r="I30" s="7"/>
      <c r="J30" s="53"/>
      <c r="K30" s="55"/>
      <c r="L30" s="7"/>
      <c r="M30" s="7"/>
      <c r="N30" s="3"/>
      <c r="O30" s="1"/>
      <c r="P30" s="128"/>
      <c r="Q30" s="1"/>
      <c r="R30" s="1"/>
      <c r="S30" s="128"/>
      <c r="T30" s="128"/>
      <c r="U30" s="1"/>
      <c r="V30" s="128"/>
      <c r="W30" s="1"/>
      <c r="X30" s="1"/>
      <c r="Y30" s="3"/>
    </row>
    <row r="31" spans="2:27" ht="15.75" x14ac:dyDescent="0.25">
      <c r="B31" s="5" t="s">
        <v>33</v>
      </c>
      <c r="C31" s="58">
        <f>SUM(K4:K9)</f>
        <v>0</v>
      </c>
      <c r="D31" s="61" t="e">
        <f>C31/C32</f>
        <v>#DIV/0!</v>
      </c>
      <c r="E31" s="7"/>
      <c r="F31" s="7"/>
      <c r="L31" s="7"/>
      <c r="M31" s="7"/>
      <c r="N31" s="3"/>
      <c r="O31" s="1"/>
      <c r="P31" s="130"/>
      <c r="Q31" s="1"/>
      <c r="R31" s="1"/>
      <c r="S31" s="128"/>
      <c r="T31" s="1"/>
      <c r="U31" s="1"/>
      <c r="V31" s="128"/>
      <c r="W31" s="1"/>
      <c r="X31" s="1"/>
      <c r="Y31" s="3"/>
    </row>
    <row r="32" spans="2:27" ht="16.5" thickBot="1" x14ac:dyDescent="0.3">
      <c r="B32" s="8" t="s">
        <v>7</v>
      </c>
      <c r="C32" s="66">
        <f>SUM(C30:C31)</f>
        <v>0</v>
      </c>
      <c r="D32" s="62"/>
      <c r="E32" s="7"/>
      <c r="F32" s="7"/>
      <c r="G32" s="7"/>
      <c r="H32" s="7"/>
      <c r="I32" s="7"/>
      <c r="J32" s="53"/>
      <c r="K32" s="125"/>
      <c r="L32" s="7"/>
      <c r="M32" s="7"/>
      <c r="N32" s="3"/>
      <c r="O32" s="1"/>
      <c r="P32" s="1"/>
      <c r="Q32" s="1"/>
      <c r="R32" s="1"/>
      <c r="S32" s="128"/>
      <c r="T32" s="1"/>
      <c r="U32" s="1"/>
      <c r="V32" s="128"/>
      <c r="W32" s="1"/>
      <c r="X32" s="1"/>
      <c r="Y32" s="3"/>
    </row>
    <row r="33" spans="2:31" ht="16.5" thickBot="1" x14ac:dyDescent="0.3">
      <c r="B33" s="9"/>
      <c r="C33" s="7"/>
      <c r="D33" s="7"/>
      <c r="E33" s="7"/>
      <c r="F33" s="7"/>
      <c r="G33" s="7"/>
      <c r="H33" s="7"/>
      <c r="I33" s="7"/>
      <c r="J33" s="27"/>
      <c r="K33" s="55"/>
      <c r="L33" s="7"/>
      <c r="M33" s="7"/>
      <c r="N33" s="30"/>
      <c r="O33" s="130"/>
      <c r="P33" s="1"/>
      <c r="Q33" s="1"/>
      <c r="R33" s="1"/>
      <c r="S33" s="128"/>
      <c r="T33" s="1"/>
      <c r="U33" s="1"/>
      <c r="V33" s="128"/>
      <c r="W33" s="1"/>
      <c r="X33" s="1"/>
      <c r="Y33" s="3"/>
    </row>
    <row r="34" spans="2:31" ht="16.5" thickBot="1" x14ac:dyDescent="0.3">
      <c r="B34" s="167" t="s">
        <v>34</v>
      </c>
      <c r="C34" s="166"/>
      <c r="D34" s="7"/>
      <c r="E34" s="7"/>
      <c r="F34" s="7"/>
      <c r="G34" s="7"/>
      <c r="H34" s="7"/>
      <c r="I34" s="7"/>
      <c r="J34" s="7"/>
      <c r="K34" s="7"/>
      <c r="L34" s="7"/>
      <c r="M34" s="7"/>
      <c r="N34" s="3"/>
      <c r="O34" s="131"/>
      <c r="P34" s="132"/>
      <c r="Q34" s="1"/>
      <c r="R34" s="1"/>
      <c r="S34" s="1"/>
      <c r="T34" s="1"/>
      <c r="U34" s="1"/>
      <c r="V34" s="1"/>
      <c r="W34" s="1"/>
      <c r="X34" s="1"/>
      <c r="Y34" s="3"/>
    </row>
    <row r="35" spans="2:31" ht="15.75" thickBo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131"/>
      <c r="P35" s="132"/>
      <c r="Q35" s="1"/>
      <c r="R35" s="1"/>
      <c r="S35" s="1"/>
      <c r="T35" s="1"/>
      <c r="U35" s="1"/>
      <c r="V35" s="1"/>
      <c r="W35" s="1"/>
      <c r="X35" s="1"/>
      <c r="Y35" s="3"/>
    </row>
    <row r="36" spans="2:31" ht="15.75" x14ac:dyDescent="0.25">
      <c r="B36" s="198" t="s">
        <v>35</v>
      </c>
      <c r="C36" s="199"/>
      <c r="D36" s="199"/>
      <c r="E36" s="195"/>
      <c r="F36" s="56" t="s">
        <v>36</v>
      </c>
      <c r="G36" s="141" t="s">
        <v>12</v>
      </c>
      <c r="H36" s="141" t="s">
        <v>15</v>
      </c>
      <c r="I36" s="141"/>
      <c r="J36" s="141"/>
      <c r="K36" s="141"/>
      <c r="L36" s="141"/>
      <c r="M36" s="10"/>
      <c r="N36" s="3"/>
      <c r="O36" s="130"/>
      <c r="P36" s="1"/>
      <c r="Q36" s="1"/>
      <c r="R36" s="1"/>
      <c r="S36" s="1"/>
      <c r="T36" s="1"/>
      <c r="U36" s="1"/>
      <c r="V36" s="1"/>
      <c r="W36" s="1"/>
      <c r="X36" s="1"/>
      <c r="Y36" s="3"/>
      <c r="Z36" s="1"/>
      <c r="AA36" s="1"/>
      <c r="AB36" s="1"/>
      <c r="AC36" s="1"/>
      <c r="AD36" s="1"/>
      <c r="AE36" s="1"/>
    </row>
    <row r="37" spans="2:31" ht="16.5" thickBot="1" x14ac:dyDescent="0.3">
      <c r="B37" s="200"/>
      <c r="C37" s="201"/>
      <c r="D37" s="201"/>
      <c r="E37" s="196"/>
      <c r="F37" s="57" t="s">
        <v>37</v>
      </c>
      <c r="G37" s="95"/>
      <c r="H37" s="95"/>
      <c r="I37" s="95"/>
      <c r="J37" s="95"/>
      <c r="K37" s="96"/>
      <c r="L37" s="95"/>
      <c r="M37" s="11" t="s">
        <v>38</v>
      </c>
      <c r="N37" s="3"/>
      <c r="O37" s="131"/>
      <c r="P37" s="132"/>
      <c r="Q37" s="1"/>
      <c r="R37" s="130"/>
      <c r="S37" s="1"/>
      <c r="T37" s="1"/>
      <c r="U37" s="1"/>
      <c r="V37" s="1"/>
      <c r="W37" s="1"/>
      <c r="X37" s="1"/>
      <c r="Y37" s="3"/>
      <c r="Z37" s="1"/>
      <c r="AA37" s="1"/>
      <c r="AB37" s="1"/>
      <c r="AC37" s="1"/>
      <c r="AD37" s="1"/>
      <c r="AE37" s="1"/>
    </row>
    <row r="38" spans="2:31" ht="15.75" x14ac:dyDescent="0.25">
      <c r="B38" s="12" t="s">
        <v>39</v>
      </c>
      <c r="C38" s="13" t="s">
        <v>40</v>
      </c>
      <c r="D38" s="157">
        <v>0</v>
      </c>
      <c r="E38" s="196"/>
      <c r="F38" s="14" t="s">
        <v>40</v>
      </c>
      <c r="G38" s="75">
        <v>0</v>
      </c>
      <c r="H38" s="75">
        <v>0</v>
      </c>
      <c r="I38" s="75">
        <v>0</v>
      </c>
      <c r="J38" s="76">
        <v>0</v>
      </c>
      <c r="K38" s="77">
        <v>0</v>
      </c>
      <c r="L38" s="77">
        <v>0</v>
      </c>
      <c r="M38" s="78"/>
      <c r="N38" s="3"/>
      <c r="O38" s="130"/>
      <c r="P38" s="1"/>
      <c r="Q38" s="1"/>
      <c r="R38" s="1"/>
      <c r="S38" s="1"/>
      <c r="T38" s="1"/>
      <c r="U38" s="1"/>
      <c r="V38" s="1"/>
      <c r="W38" s="1"/>
      <c r="X38" s="1"/>
      <c r="Y38" s="3"/>
      <c r="Z38" s="1"/>
      <c r="AA38" s="1"/>
      <c r="AB38" s="1"/>
      <c r="AC38" s="1"/>
      <c r="AD38" s="1"/>
      <c r="AE38" s="1"/>
    </row>
    <row r="39" spans="2:31" ht="15" x14ac:dyDescent="0.2">
      <c r="B39" s="15"/>
      <c r="C39" s="16" t="s">
        <v>41</v>
      </c>
      <c r="D39" s="158">
        <v>0</v>
      </c>
      <c r="E39" s="196"/>
      <c r="F39" s="17" t="s">
        <v>41</v>
      </c>
      <c r="G39" s="79">
        <v>0</v>
      </c>
      <c r="H39" s="79">
        <v>0</v>
      </c>
      <c r="I39" s="79">
        <v>0</v>
      </c>
      <c r="J39" s="80">
        <v>0</v>
      </c>
      <c r="K39" s="81">
        <v>0</v>
      </c>
      <c r="L39" s="81">
        <v>0</v>
      </c>
      <c r="M39" s="82"/>
      <c r="N39" s="3"/>
      <c r="O39" s="1"/>
      <c r="P39" s="1"/>
      <c r="Q39" s="1"/>
      <c r="R39" s="1"/>
      <c r="S39" s="1"/>
      <c r="T39" s="1"/>
      <c r="U39" s="1"/>
      <c r="V39" s="1"/>
      <c r="W39" s="1"/>
      <c r="X39" s="1"/>
      <c r="Y39" s="3"/>
      <c r="Z39" s="1"/>
      <c r="AA39" s="1"/>
      <c r="AB39" s="1"/>
      <c r="AC39" s="1"/>
      <c r="AD39" s="1"/>
      <c r="AE39" s="1"/>
    </row>
    <row r="40" spans="2:31" ht="15" x14ac:dyDescent="0.2">
      <c r="B40" s="15"/>
      <c r="C40" s="16"/>
      <c r="D40" s="158">
        <v>0</v>
      </c>
      <c r="E40" s="196"/>
      <c r="F40" s="17" t="s">
        <v>42</v>
      </c>
      <c r="G40" s="79">
        <v>0</v>
      </c>
      <c r="H40" s="79">
        <v>0</v>
      </c>
      <c r="I40" s="79">
        <v>0</v>
      </c>
      <c r="J40" s="80">
        <v>0</v>
      </c>
      <c r="K40" s="81">
        <v>0</v>
      </c>
      <c r="L40" s="81">
        <v>0</v>
      </c>
      <c r="M40" s="82"/>
      <c r="N40" s="3"/>
      <c r="O40" s="1"/>
      <c r="P40" s="1"/>
      <c r="Q40" s="1"/>
      <c r="R40" s="1"/>
      <c r="S40" s="1"/>
      <c r="T40" s="1"/>
      <c r="U40" s="1"/>
      <c r="V40" s="1"/>
      <c r="W40" s="1"/>
      <c r="X40" s="1"/>
      <c r="Y40" s="3"/>
      <c r="Z40" s="1"/>
      <c r="AA40" s="1"/>
      <c r="AB40" s="1"/>
      <c r="AC40" s="1"/>
      <c r="AD40" s="1"/>
      <c r="AE40" s="1"/>
    </row>
    <row r="41" spans="2:31" ht="15.75" thickBot="1" x14ac:dyDescent="0.25">
      <c r="B41" s="18"/>
      <c r="C41" s="19" t="s">
        <v>43</v>
      </c>
      <c r="D41" s="159">
        <f>D39-D40-D38</f>
        <v>0</v>
      </c>
      <c r="E41" s="196"/>
      <c r="F41" s="20" t="s">
        <v>44</v>
      </c>
      <c r="G41" s="83">
        <f t="shared" ref="G41:L41" si="6">G39-G38-G40</f>
        <v>0</v>
      </c>
      <c r="H41" s="83">
        <f t="shared" si="6"/>
        <v>0</v>
      </c>
      <c r="I41" s="83">
        <f t="shared" si="6"/>
        <v>0</v>
      </c>
      <c r="J41" s="83">
        <f t="shared" si="6"/>
        <v>0</v>
      </c>
      <c r="K41" s="83">
        <f t="shared" si="6"/>
        <v>0</v>
      </c>
      <c r="L41" s="83">
        <f t="shared" si="6"/>
        <v>0</v>
      </c>
      <c r="M41" s="84">
        <f>SUM(G41:L41)</f>
        <v>0</v>
      </c>
      <c r="N41" s="3"/>
      <c r="O41" s="1"/>
      <c r="P41" s="1"/>
      <c r="Q41" s="1"/>
      <c r="R41" s="1"/>
      <c r="S41" s="1"/>
      <c r="T41" s="1"/>
      <c r="U41" s="1"/>
      <c r="V41" s="1"/>
      <c r="W41" s="1"/>
      <c r="X41" s="1"/>
      <c r="Y41" s="3"/>
      <c r="Z41" s="1"/>
      <c r="AA41" s="1"/>
      <c r="AB41" s="1"/>
      <c r="AC41" s="1"/>
      <c r="AD41" s="1"/>
      <c r="AE41" s="1"/>
    </row>
    <row r="42" spans="2:31" ht="15.75" customHeight="1" x14ac:dyDescent="0.2">
      <c r="B42" s="21" t="s">
        <v>45</v>
      </c>
      <c r="C42" s="22" t="s">
        <v>40</v>
      </c>
      <c r="D42" s="157">
        <v>0</v>
      </c>
      <c r="E42" s="196"/>
      <c r="F42" s="14" t="s">
        <v>40</v>
      </c>
      <c r="G42" s="75">
        <v>0</v>
      </c>
      <c r="H42" s="75">
        <v>0</v>
      </c>
      <c r="I42" s="75">
        <v>0</v>
      </c>
      <c r="J42" s="76">
        <v>0</v>
      </c>
      <c r="K42" s="77">
        <v>0</v>
      </c>
      <c r="L42" s="77">
        <v>0</v>
      </c>
      <c r="M42" s="85"/>
      <c r="N42" s="3"/>
      <c r="O42" s="1"/>
      <c r="P42" s="1"/>
      <c r="Q42" s="1"/>
      <c r="R42" s="1"/>
      <c r="S42" s="1"/>
      <c r="T42" s="1"/>
      <c r="U42" s="1"/>
      <c r="V42" s="1"/>
      <c r="W42" s="1"/>
      <c r="X42" s="1"/>
      <c r="Y42" s="3"/>
      <c r="Z42" s="1"/>
      <c r="AA42" s="1"/>
      <c r="AB42" s="1"/>
      <c r="AC42" s="1"/>
      <c r="AD42" s="1"/>
      <c r="AE42" s="1"/>
    </row>
    <row r="43" spans="2:31" ht="15.75" customHeight="1" x14ac:dyDescent="0.2">
      <c r="B43" s="15"/>
      <c r="C43" s="16" t="s">
        <v>41</v>
      </c>
      <c r="D43" s="158">
        <v>0</v>
      </c>
      <c r="E43" s="196"/>
      <c r="F43" s="17" t="s">
        <v>41</v>
      </c>
      <c r="G43" s="79">
        <v>0</v>
      </c>
      <c r="H43" s="79">
        <v>0</v>
      </c>
      <c r="I43" s="79">
        <v>0</v>
      </c>
      <c r="J43" s="80">
        <v>0</v>
      </c>
      <c r="K43" s="81">
        <v>0</v>
      </c>
      <c r="L43" s="81">
        <v>0</v>
      </c>
      <c r="M43" s="82"/>
      <c r="N43" s="3"/>
      <c r="O43" s="1"/>
      <c r="P43" s="1"/>
      <c r="Q43" s="1"/>
      <c r="R43" s="1"/>
      <c r="S43" s="1"/>
      <c r="T43" s="1"/>
      <c r="U43" s="1"/>
      <c r="V43" s="133"/>
      <c r="W43" s="1"/>
      <c r="X43" s="1"/>
      <c r="Y43" s="3"/>
      <c r="Z43" s="1"/>
      <c r="AA43" s="1"/>
      <c r="AB43" s="1"/>
      <c r="AC43" s="1"/>
      <c r="AD43" s="1"/>
      <c r="AE43" s="1"/>
    </row>
    <row r="44" spans="2:31" ht="15.6" customHeight="1" x14ac:dyDescent="0.2">
      <c r="B44" s="15"/>
      <c r="C44" s="16"/>
      <c r="D44" s="158">
        <v>0</v>
      </c>
      <c r="E44" s="196"/>
      <c r="F44" s="17" t="s">
        <v>42</v>
      </c>
      <c r="G44" s="79">
        <v>0</v>
      </c>
      <c r="H44" s="79">
        <v>0</v>
      </c>
      <c r="I44" s="79">
        <v>0</v>
      </c>
      <c r="J44" s="80">
        <v>0</v>
      </c>
      <c r="K44" s="81">
        <v>0</v>
      </c>
      <c r="L44" s="81">
        <v>0</v>
      </c>
      <c r="M44" s="82"/>
      <c r="N44" s="3"/>
      <c r="O44" s="1"/>
      <c r="P44" s="1"/>
      <c r="Q44" s="1"/>
      <c r="R44" s="1"/>
      <c r="S44" s="1"/>
      <c r="T44" s="1"/>
      <c r="U44" s="1"/>
      <c r="V44" s="133"/>
      <c r="W44" s="1"/>
      <c r="X44" s="1"/>
      <c r="Y44" s="3"/>
      <c r="Z44" s="1"/>
      <c r="AA44" s="1"/>
      <c r="AB44" s="1"/>
      <c r="AC44" s="1"/>
      <c r="AD44" s="1"/>
      <c r="AE44" s="1"/>
    </row>
    <row r="45" spans="2:31" ht="15.75" thickBot="1" x14ac:dyDescent="0.25">
      <c r="B45" s="18"/>
      <c r="C45" s="19" t="s">
        <v>43</v>
      </c>
      <c r="D45" s="159">
        <f>D43-D44-D42</f>
        <v>0</v>
      </c>
      <c r="E45" s="196"/>
      <c r="F45" s="20" t="s">
        <v>44</v>
      </c>
      <c r="G45" s="83">
        <f>G43-G42-G44</f>
        <v>0</v>
      </c>
      <c r="H45" s="83">
        <f t="shared" ref="H45:L45" si="7">H43-H42-H44</f>
        <v>0</v>
      </c>
      <c r="I45" s="83">
        <f t="shared" si="7"/>
        <v>0</v>
      </c>
      <c r="J45" s="83">
        <f t="shared" si="7"/>
        <v>0</v>
      </c>
      <c r="K45" s="83">
        <f t="shared" si="7"/>
        <v>0</v>
      </c>
      <c r="L45" s="83">
        <f t="shared" si="7"/>
        <v>0</v>
      </c>
      <c r="M45" s="84">
        <f>SUM(G45:L45)</f>
        <v>0</v>
      </c>
      <c r="N45" s="3"/>
      <c r="O45" s="1"/>
      <c r="P45" s="1"/>
      <c r="Q45" s="1"/>
      <c r="R45" s="1"/>
      <c r="S45" s="1"/>
      <c r="T45" s="1"/>
      <c r="U45" s="1"/>
      <c r="V45" s="133"/>
      <c r="W45" s="1"/>
      <c r="X45" s="1"/>
      <c r="Y45" s="3"/>
      <c r="Z45" s="1"/>
      <c r="AA45" s="1"/>
      <c r="AB45" s="1"/>
      <c r="AC45" s="1"/>
      <c r="AD45" s="1"/>
      <c r="AE45" s="1"/>
    </row>
    <row r="46" spans="2:31" ht="15" x14ac:dyDescent="0.2">
      <c r="B46" s="21" t="s">
        <v>46</v>
      </c>
      <c r="C46" s="22" t="s">
        <v>40</v>
      </c>
      <c r="D46" s="157">
        <v>0</v>
      </c>
      <c r="E46" s="196"/>
      <c r="F46" s="14" t="s">
        <v>40</v>
      </c>
      <c r="G46" s="75">
        <v>0</v>
      </c>
      <c r="H46" s="75">
        <v>0</v>
      </c>
      <c r="I46" s="75">
        <v>0</v>
      </c>
      <c r="J46" s="76">
        <v>0</v>
      </c>
      <c r="K46" s="77">
        <v>0</v>
      </c>
      <c r="L46" s="77">
        <v>0</v>
      </c>
      <c r="M46" s="85"/>
      <c r="N46" s="3"/>
      <c r="O46" s="1"/>
      <c r="P46" s="1"/>
      <c r="Q46" s="1"/>
      <c r="R46" s="1"/>
      <c r="S46" s="1"/>
      <c r="T46" s="1"/>
      <c r="U46" s="1"/>
      <c r="V46" s="133"/>
      <c r="W46" s="1"/>
      <c r="X46" s="1"/>
      <c r="Y46" s="3"/>
      <c r="Z46" s="1"/>
      <c r="AA46" s="1"/>
      <c r="AB46" s="1"/>
      <c r="AC46" s="1"/>
      <c r="AD46" s="1"/>
      <c r="AE46" s="1"/>
    </row>
    <row r="47" spans="2:31" ht="15" x14ac:dyDescent="0.2">
      <c r="B47" s="15"/>
      <c r="C47" s="16" t="s">
        <v>41</v>
      </c>
      <c r="D47" s="158">
        <v>0</v>
      </c>
      <c r="E47" s="196"/>
      <c r="F47" s="17" t="s">
        <v>41</v>
      </c>
      <c r="G47" s="79">
        <v>0</v>
      </c>
      <c r="H47" s="79">
        <v>0</v>
      </c>
      <c r="I47" s="79">
        <v>0</v>
      </c>
      <c r="J47" s="80">
        <v>0</v>
      </c>
      <c r="K47" s="81">
        <v>0</v>
      </c>
      <c r="L47" s="81">
        <v>0</v>
      </c>
      <c r="M47" s="82"/>
      <c r="N47" s="3"/>
      <c r="O47" s="1"/>
      <c r="P47" s="1"/>
      <c r="Q47" s="1"/>
      <c r="R47" s="1"/>
      <c r="S47" s="1"/>
      <c r="T47" s="1"/>
      <c r="U47" s="1"/>
      <c r="V47" s="133"/>
      <c r="W47" s="1"/>
      <c r="X47" s="1"/>
      <c r="Y47" s="3"/>
      <c r="Z47" s="1"/>
      <c r="AA47" s="1"/>
      <c r="AB47" s="1"/>
      <c r="AC47" s="1"/>
      <c r="AD47" s="1"/>
      <c r="AE47" s="1"/>
    </row>
    <row r="48" spans="2:31" ht="15.75" customHeight="1" x14ac:dyDescent="0.2">
      <c r="B48" s="15"/>
      <c r="C48" s="16"/>
      <c r="D48" s="158">
        <v>0</v>
      </c>
      <c r="E48" s="196"/>
      <c r="F48" s="17" t="s">
        <v>42</v>
      </c>
      <c r="G48" s="79">
        <v>0</v>
      </c>
      <c r="H48" s="79">
        <v>0</v>
      </c>
      <c r="I48" s="79">
        <v>0</v>
      </c>
      <c r="J48" s="80">
        <v>0</v>
      </c>
      <c r="K48" s="81">
        <v>0</v>
      </c>
      <c r="L48" s="81">
        <v>0</v>
      </c>
      <c r="M48" s="82"/>
      <c r="N48" s="3"/>
      <c r="O48" s="1"/>
      <c r="P48" s="1"/>
      <c r="Q48" s="1"/>
      <c r="R48" s="1"/>
      <c r="S48" s="1"/>
      <c r="T48" s="1"/>
      <c r="U48" s="1"/>
      <c r="V48" s="1"/>
      <c r="W48" s="1"/>
      <c r="X48" s="1"/>
      <c r="Y48" s="3"/>
      <c r="Z48" s="1"/>
      <c r="AA48" s="1"/>
      <c r="AB48" s="1"/>
      <c r="AC48" s="1"/>
      <c r="AD48" s="1"/>
      <c r="AE48" s="1"/>
    </row>
    <row r="49" spans="2:31" ht="15.75" thickBot="1" x14ac:dyDescent="0.25">
      <c r="B49" s="18"/>
      <c r="C49" s="19" t="s">
        <v>43</v>
      </c>
      <c r="D49" s="160">
        <f>D47-D48-D46</f>
        <v>0</v>
      </c>
      <c r="E49" s="196"/>
      <c r="F49" s="20" t="s">
        <v>44</v>
      </c>
      <c r="G49" s="83">
        <f>G47-G46-G48</f>
        <v>0</v>
      </c>
      <c r="H49" s="83">
        <f t="shared" ref="H49:L49" si="8">H47-H46-H48</f>
        <v>0</v>
      </c>
      <c r="I49" s="83">
        <f t="shared" si="8"/>
        <v>0</v>
      </c>
      <c r="J49" s="83">
        <f t="shared" si="8"/>
        <v>0</v>
      </c>
      <c r="K49" s="83">
        <f t="shared" si="8"/>
        <v>0</v>
      </c>
      <c r="L49" s="83">
        <f t="shared" si="8"/>
        <v>0</v>
      </c>
      <c r="M49" s="84">
        <f>SUM(G49:L49)</f>
        <v>0</v>
      </c>
      <c r="N49" s="3"/>
      <c r="O49" s="1"/>
      <c r="P49" s="1"/>
      <c r="Q49" s="1"/>
      <c r="R49" s="1"/>
      <c r="S49" s="1"/>
      <c r="T49" s="1"/>
      <c r="U49" s="1"/>
      <c r="V49" s="1"/>
      <c r="W49" s="134"/>
      <c r="X49" s="1"/>
      <c r="Y49" s="3"/>
      <c r="Z49" s="1"/>
      <c r="AA49" s="1"/>
      <c r="AB49" s="1"/>
      <c r="AC49" s="1"/>
      <c r="AD49" s="1"/>
      <c r="AE49" s="1"/>
    </row>
    <row r="50" spans="2:31" ht="15.75" customHeight="1" x14ac:dyDescent="0.25">
      <c r="B50" s="21" t="s">
        <v>47</v>
      </c>
      <c r="C50" s="22" t="s">
        <v>40</v>
      </c>
      <c r="D50" s="157">
        <v>0</v>
      </c>
      <c r="E50" s="196"/>
      <c r="F50" s="14" t="s">
        <v>40</v>
      </c>
      <c r="G50" s="75">
        <v>0</v>
      </c>
      <c r="H50" s="75">
        <v>0</v>
      </c>
      <c r="I50" s="75">
        <v>0</v>
      </c>
      <c r="J50" s="76">
        <v>0</v>
      </c>
      <c r="K50" s="77">
        <v>0</v>
      </c>
      <c r="L50" s="77">
        <v>0</v>
      </c>
      <c r="M50" s="85"/>
      <c r="N50" s="3"/>
      <c r="O50" s="1"/>
      <c r="P50" s="1"/>
      <c r="Q50" s="1"/>
      <c r="R50" s="1"/>
      <c r="S50" s="1"/>
      <c r="T50" s="130"/>
      <c r="U50" s="130"/>
      <c r="V50" s="1"/>
      <c r="W50" s="1"/>
      <c r="X50" s="1"/>
      <c r="Y50" s="3"/>
      <c r="Z50" s="1"/>
      <c r="AA50" s="1"/>
      <c r="AB50" s="1"/>
      <c r="AC50" s="1"/>
      <c r="AD50" s="1"/>
      <c r="AE50" s="1"/>
    </row>
    <row r="51" spans="2:31" ht="15.75" customHeight="1" x14ac:dyDescent="0.25">
      <c r="B51" s="15"/>
      <c r="C51" s="16" t="s">
        <v>41</v>
      </c>
      <c r="D51" s="158">
        <v>0</v>
      </c>
      <c r="E51" s="196"/>
      <c r="F51" s="17" t="s">
        <v>41</v>
      </c>
      <c r="G51" s="79">
        <v>0</v>
      </c>
      <c r="H51" s="79">
        <v>0</v>
      </c>
      <c r="I51" s="79">
        <v>0</v>
      </c>
      <c r="J51" s="80">
        <v>0</v>
      </c>
      <c r="K51" s="81">
        <v>0</v>
      </c>
      <c r="L51" s="81">
        <v>0</v>
      </c>
      <c r="M51" s="82"/>
      <c r="N51" s="3"/>
      <c r="O51" s="1"/>
      <c r="P51" s="1"/>
      <c r="Q51" s="1"/>
      <c r="R51" s="1"/>
      <c r="S51" s="1"/>
      <c r="T51" s="130"/>
      <c r="U51" s="130"/>
      <c r="V51" s="1"/>
      <c r="W51" s="1"/>
      <c r="X51" s="1"/>
      <c r="Y51" s="3"/>
      <c r="Z51" s="1"/>
      <c r="AA51" s="1"/>
      <c r="AB51" s="1"/>
      <c r="AC51" s="1"/>
      <c r="AD51" s="1"/>
      <c r="AE51" s="1"/>
    </row>
    <row r="52" spans="2:31" ht="16.5" customHeight="1" x14ac:dyDescent="0.25">
      <c r="B52" s="15"/>
      <c r="C52" s="16"/>
      <c r="D52" s="158">
        <v>0</v>
      </c>
      <c r="E52" s="196"/>
      <c r="F52" s="17" t="s">
        <v>42</v>
      </c>
      <c r="G52" s="79">
        <v>0</v>
      </c>
      <c r="H52" s="79">
        <v>0</v>
      </c>
      <c r="I52" s="79">
        <v>0</v>
      </c>
      <c r="J52" s="80">
        <v>0</v>
      </c>
      <c r="K52" s="81">
        <v>0</v>
      </c>
      <c r="L52" s="81">
        <v>0</v>
      </c>
      <c r="M52" s="82"/>
      <c r="N52" s="3"/>
      <c r="O52" s="1"/>
      <c r="P52" s="1"/>
      <c r="Q52" s="1"/>
      <c r="R52" s="1"/>
      <c r="S52" s="1"/>
      <c r="T52" s="151"/>
      <c r="U52" s="151"/>
      <c r="V52" s="1"/>
      <c r="W52" s="1"/>
      <c r="X52" s="1"/>
      <c r="Y52" s="3"/>
      <c r="Z52" s="1"/>
      <c r="AA52" s="1"/>
      <c r="AB52" s="1"/>
      <c r="AC52" s="1"/>
      <c r="AD52" s="1"/>
      <c r="AE52" s="1"/>
    </row>
    <row r="53" spans="2:31" ht="15" customHeight="1" thickBot="1" x14ac:dyDescent="0.3">
      <c r="B53" s="18"/>
      <c r="C53" s="19" t="s">
        <v>43</v>
      </c>
      <c r="D53" s="159">
        <f>D51-D52-D50</f>
        <v>0</v>
      </c>
      <c r="E53" s="196"/>
      <c r="F53" s="20" t="s">
        <v>44</v>
      </c>
      <c r="G53" s="83">
        <f t="shared" ref="G53:L53" si="9">G51-G50-G52</f>
        <v>0</v>
      </c>
      <c r="H53" s="83">
        <f t="shared" si="9"/>
        <v>0</v>
      </c>
      <c r="I53" s="83">
        <f t="shared" si="9"/>
        <v>0</v>
      </c>
      <c r="J53" s="83">
        <f t="shared" si="9"/>
        <v>0</v>
      </c>
      <c r="K53" s="83">
        <f t="shared" si="9"/>
        <v>0</v>
      </c>
      <c r="L53" s="83">
        <f t="shared" si="9"/>
        <v>0</v>
      </c>
      <c r="M53" s="84">
        <f>SUM(G53:L53)</f>
        <v>0</v>
      </c>
      <c r="N53" s="3"/>
      <c r="O53" s="1"/>
      <c r="P53" s="1"/>
      <c r="Q53" s="1"/>
      <c r="R53" s="1"/>
      <c r="S53" s="1"/>
      <c r="T53" s="151"/>
      <c r="U53" s="151"/>
      <c r="V53" s="1"/>
      <c r="W53" s="1"/>
      <c r="X53" s="1"/>
      <c r="Y53" s="3"/>
      <c r="Z53" s="1"/>
      <c r="AA53" s="1"/>
      <c r="AB53" s="1"/>
      <c r="AC53" s="1"/>
      <c r="AD53" s="1"/>
      <c r="AE53" s="1"/>
    </row>
    <row r="54" spans="2:31" ht="15.75" customHeight="1" x14ac:dyDescent="0.25">
      <c r="B54" s="21" t="s">
        <v>48</v>
      </c>
      <c r="C54" s="22" t="s">
        <v>40</v>
      </c>
      <c r="D54" s="157">
        <v>0</v>
      </c>
      <c r="E54" s="196"/>
      <c r="F54" s="14" t="s">
        <v>40</v>
      </c>
      <c r="G54" s="75">
        <v>0</v>
      </c>
      <c r="H54" s="75">
        <v>0</v>
      </c>
      <c r="I54" s="75">
        <v>0</v>
      </c>
      <c r="J54" s="76">
        <v>0</v>
      </c>
      <c r="K54" s="77">
        <v>0</v>
      </c>
      <c r="L54" s="77">
        <v>0</v>
      </c>
      <c r="M54" s="85"/>
      <c r="N54" s="3"/>
      <c r="O54" s="202" t="s">
        <v>49</v>
      </c>
      <c r="P54" s="181" t="s">
        <v>50</v>
      </c>
      <c r="Q54" s="182"/>
      <c r="R54" s="169" t="s">
        <v>51</v>
      </c>
      <c r="S54" s="170"/>
      <c r="T54" s="151"/>
      <c r="U54" s="151"/>
      <c r="V54" s="1"/>
      <c r="W54" s="1"/>
      <c r="X54" s="1"/>
      <c r="Y54" s="3"/>
      <c r="Z54" s="1"/>
      <c r="AA54" s="1"/>
      <c r="AB54" s="1"/>
      <c r="AC54" s="1"/>
      <c r="AD54" s="1"/>
      <c r="AE54" s="1"/>
    </row>
    <row r="55" spans="2:31" ht="15.75" customHeight="1" x14ac:dyDescent="0.25">
      <c r="B55" s="15"/>
      <c r="C55" s="16" t="s">
        <v>41</v>
      </c>
      <c r="D55" s="158">
        <v>0</v>
      </c>
      <c r="E55" s="196"/>
      <c r="F55" s="17" t="s">
        <v>41</v>
      </c>
      <c r="G55" s="79">
        <v>0</v>
      </c>
      <c r="H55" s="79">
        <v>0</v>
      </c>
      <c r="I55" s="79">
        <v>0</v>
      </c>
      <c r="J55" s="80">
        <v>0</v>
      </c>
      <c r="K55" s="81">
        <v>0</v>
      </c>
      <c r="L55" s="81">
        <v>0</v>
      </c>
      <c r="M55" s="82"/>
      <c r="N55" s="3"/>
      <c r="O55" s="203"/>
      <c r="P55" s="183"/>
      <c r="Q55" s="184"/>
      <c r="R55" s="171"/>
      <c r="S55" s="172"/>
      <c r="T55" s="151"/>
      <c r="U55" s="151"/>
      <c r="V55" s="1"/>
      <c r="W55" s="1"/>
      <c r="X55" s="1"/>
      <c r="Y55" s="3"/>
      <c r="Z55" s="1"/>
      <c r="AA55" s="1"/>
      <c r="AB55" s="1"/>
      <c r="AC55" s="1"/>
      <c r="AD55" s="1"/>
      <c r="AE55" s="1"/>
    </row>
    <row r="56" spans="2:31" ht="15" x14ac:dyDescent="0.2">
      <c r="B56" s="15"/>
      <c r="C56" s="16"/>
      <c r="D56" s="158">
        <v>0</v>
      </c>
      <c r="E56" s="196"/>
      <c r="F56" s="17" t="s">
        <v>42</v>
      </c>
      <c r="G56" s="79">
        <v>0</v>
      </c>
      <c r="H56" s="79">
        <v>0</v>
      </c>
      <c r="I56" s="79">
        <v>0</v>
      </c>
      <c r="J56" s="80">
        <v>0</v>
      </c>
      <c r="K56" s="81">
        <v>0</v>
      </c>
      <c r="L56" s="81">
        <v>0</v>
      </c>
      <c r="M56" s="82"/>
      <c r="N56" s="3"/>
      <c r="O56" s="202" t="s">
        <v>52</v>
      </c>
      <c r="P56" s="185"/>
      <c r="Q56" s="186"/>
      <c r="R56" s="173"/>
      <c r="S56" s="174"/>
      <c r="T56" s="152"/>
      <c r="U56" s="152"/>
      <c r="V56" s="1"/>
      <c r="W56" s="1"/>
      <c r="X56" s="1"/>
      <c r="Y56" s="3"/>
      <c r="Z56" s="1"/>
      <c r="AA56" s="1"/>
      <c r="AB56" s="1"/>
      <c r="AC56" s="1"/>
      <c r="AD56" s="1"/>
      <c r="AE56" s="1"/>
    </row>
    <row r="57" spans="2:31" ht="15.75" customHeight="1" thickBot="1" x14ac:dyDescent="0.25">
      <c r="B57" s="18"/>
      <c r="C57" s="19" t="s">
        <v>43</v>
      </c>
      <c r="D57" s="159">
        <f>D55-D56-D54</f>
        <v>0</v>
      </c>
      <c r="E57" s="196"/>
      <c r="F57" s="20" t="s">
        <v>44</v>
      </c>
      <c r="G57" s="83">
        <f t="shared" ref="G57:L57" si="10">G55-G54-G56</f>
        <v>0</v>
      </c>
      <c r="H57" s="83">
        <f t="shared" si="10"/>
        <v>0</v>
      </c>
      <c r="I57" s="83">
        <f t="shared" si="10"/>
        <v>0</v>
      </c>
      <c r="J57" s="83">
        <f t="shared" si="10"/>
        <v>0</v>
      </c>
      <c r="K57" s="83">
        <f t="shared" si="10"/>
        <v>0</v>
      </c>
      <c r="L57" s="83">
        <f t="shared" si="10"/>
        <v>0</v>
      </c>
      <c r="M57" s="84">
        <f>SUM(G57:L57)</f>
        <v>0</v>
      </c>
      <c r="N57" s="3"/>
      <c r="O57" s="206"/>
      <c r="P57" s="187"/>
      <c r="Q57" s="188"/>
      <c r="R57" s="175"/>
      <c r="S57" s="176"/>
      <c r="T57" s="152"/>
      <c r="U57" s="152"/>
      <c r="V57" s="1"/>
      <c r="W57" s="1"/>
      <c r="X57" s="1"/>
      <c r="Y57" s="3"/>
      <c r="Z57" s="1"/>
      <c r="AA57" s="1"/>
      <c r="AB57" s="1"/>
      <c r="AC57" s="1"/>
      <c r="AD57" s="1"/>
      <c r="AE57" s="1"/>
    </row>
    <row r="58" spans="2:31" ht="15" x14ac:dyDescent="0.2">
      <c r="B58" s="21" t="s">
        <v>53</v>
      </c>
      <c r="C58" s="22" t="s">
        <v>40</v>
      </c>
      <c r="D58" s="161">
        <v>0</v>
      </c>
      <c r="E58" s="196"/>
      <c r="F58" s="14" t="s">
        <v>40</v>
      </c>
      <c r="G58" s="86">
        <v>0</v>
      </c>
      <c r="H58" s="86">
        <v>0</v>
      </c>
      <c r="I58" s="86">
        <v>0</v>
      </c>
      <c r="J58" s="86">
        <v>0</v>
      </c>
      <c r="K58" s="86">
        <v>0</v>
      </c>
      <c r="L58" s="87">
        <v>0</v>
      </c>
      <c r="M58" s="85"/>
      <c r="N58" s="3"/>
      <c r="O58" s="202" t="s">
        <v>49</v>
      </c>
      <c r="P58" s="177"/>
      <c r="Q58" s="178"/>
      <c r="R58" s="173"/>
      <c r="S58" s="174"/>
      <c r="T58" s="153"/>
      <c r="U58" s="153"/>
      <c r="V58" s="1"/>
      <c r="W58" s="1"/>
      <c r="X58" s="1"/>
      <c r="Y58" s="3"/>
      <c r="Z58" s="1"/>
      <c r="AA58" s="1"/>
      <c r="AB58" s="1"/>
      <c r="AC58" s="1"/>
      <c r="AD58" s="1"/>
      <c r="AE58" s="1"/>
    </row>
    <row r="59" spans="2:31" ht="15" x14ac:dyDescent="0.2">
      <c r="B59" s="15"/>
      <c r="C59" s="16" t="s">
        <v>41</v>
      </c>
      <c r="D59" s="162">
        <v>0</v>
      </c>
      <c r="E59" s="196"/>
      <c r="F59" s="17" t="s">
        <v>41</v>
      </c>
      <c r="G59" s="88">
        <v>0</v>
      </c>
      <c r="H59" s="88">
        <v>0</v>
      </c>
      <c r="I59" s="88">
        <v>0</v>
      </c>
      <c r="J59" s="88">
        <v>0</v>
      </c>
      <c r="K59" s="88">
        <v>0</v>
      </c>
      <c r="L59" s="89">
        <v>0</v>
      </c>
      <c r="M59" s="82"/>
      <c r="N59" s="3"/>
      <c r="O59" s="203"/>
      <c r="P59" s="179"/>
      <c r="Q59" s="180"/>
      <c r="R59" s="175"/>
      <c r="S59" s="176"/>
      <c r="T59" s="153"/>
      <c r="U59" s="153"/>
      <c r="V59" s="1"/>
      <c r="W59" s="1"/>
      <c r="X59" s="1"/>
      <c r="Y59" s="3"/>
      <c r="Z59" s="1"/>
      <c r="AA59" s="1"/>
      <c r="AB59" s="1"/>
      <c r="AC59" s="1"/>
      <c r="AD59" s="1"/>
      <c r="AE59" s="1"/>
    </row>
    <row r="60" spans="2:31" ht="15" x14ac:dyDescent="0.2">
      <c r="B60" s="15"/>
      <c r="C60" s="16"/>
      <c r="D60" s="162">
        <v>0</v>
      </c>
      <c r="E60" s="196"/>
      <c r="F60" s="17" t="s">
        <v>42</v>
      </c>
      <c r="G60" s="88">
        <v>0</v>
      </c>
      <c r="H60" s="88">
        <v>0</v>
      </c>
      <c r="I60" s="88">
        <v>0</v>
      </c>
      <c r="J60" s="88">
        <v>0</v>
      </c>
      <c r="K60" s="88">
        <v>0</v>
      </c>
      <c r="L60" s="89">
        <v>0</v>
      </c>
      <c r="M60" s="82"/>
      <c r="N60" s="3"/>
      <c r="O60" s="202" t="s">
        <v>54</v>
      </c>
      <c r="P60" s="189"/>
      <c r="Q60" s="178"/>
      <c r="R60" s="177"/>
      <c r="S60" s="178"/>
      <c r="T60" s="154"/>
      <c r="U60" s="154"/>
      <c r="V60" s="1"/>
      <c r="W60" s="1"/>
      <c r="X60" s="1"/>
      <c r="Y60" s="3"/>
      <c r="Z60" s="1"/>
      <c r="AA60" s="1"/>
      <c r="AB60" s="1"/>
      <c r="AC60" s="1"/>
      <c r="AD60" s="1"/>
      <c r="AE60" s="1"/>
    </row>
    <row r="61" spans="2:31" ht="15.75" thickBot="1" x14ac:dyDescent="0.25">
      <c r="B61" s="18"/>
      <c r="C61" s="19" t="s">
        <v>43</v>
      </c>
      <c r="D61" s="159">
        <f>D59-D60-D58</f>
        <v>0</v>
      </c>
      <c r="E61" s="196"/>
      <c r="F61" s="20" t="s">
        <v>44</v>
      </c>
      <c r="G61" s="83">
        <f t="shared" ref="G61:L61" si="11">G59-G58-G60</f>
        <v>0</v>
      </c>
      <c r="H61" s="83">
        <f t="shared" si="11"/>
        <v>0</v>
      </c>
      <c r="I61" s="83">
        <f t="shared" si="11"/>
        <v>0</v>
      </c>
      <c r="J61" s="83">
        <f t="shared" si="11"/>
        <v>0</v>
      </c>
      <c r="K61" s="83">
        <f t="shared" si="11"/>
        <v>0</v>
      </c>
      <c r="L61" s="83">
        <f t="shared" si="11"/>
        <v>0</v>
      </c>
      <c r="M61" s="84">
        <f>SUM(G61:L61)</f>
        <v>0</v>
      </c>
      <c r="N61" s="3"/>
      <c r="O61" s="206"/>
      <c r="P61" s="190"/>
      <c r="Q61" s="180"/>
      <c r="R61" s="179"/>
      <c r="S61" s="180"/>
      <c r="T61" s="154"/>
      <c r="U61" s="154"/>
      <c r="V61" s="1"/>
      <c r="W61" s="1"/>
      <c r="X61" s="1"/>
      <c r="Y61" s="3"/>
      <c r="Z61" s="1"/>
      <c r="AA61" s="1"/>
      <c r="AB61" s="1"/>
      <c r="AC61" s="1"/>
      <c r="AD61" s="1"/>
      <c r="AE61" s="1"/>
    </row>
    <row r="62" spans="2:31" ht="15" x14ac:dyDescent="0.2">
      <c r="B62" s="21" t="s">
        <v>55</v>
      </c>
      <c r="C62" s="22" t="s">
        <v>40</v>
      </c>
      <c r="D62" s="161">
        <v>0</v>
      </c>
      <c r="E62" s="196"/>
      <c r="F62" s="14" t="s">
        <v>40</v>
      </c>
      <c r="G62" s="75">
        <v>0</v>
      </c>
      <c r="H62" s="75">
        <v>0</v>
      </c>
      <c r="I62" s="75">
        <v>0</v>
      </c>
      <c r="J62" s="75">
        <v>0</v>
      </c>
      <c r="K62" s="75">
        <v>0</v>
      </c>
      <c r="L62" s="75">
        <v>0</v>
      </c>
      <c r="M62" s="85"/>
      <c r="N62" s="3"/>
      <c r="O62" s="202" t="s">
        <v>56</v>
      </c>
      <c r="P62" s="189"/>
      <c r="Q62" s="178"/>
      <c r="R62" s="189"/>
      <c r="S62" s="178"/>
      <c r="T62" s="3"/>
      <c r="U62" s="3"/>
      <c r="V62" s="3"/>
      <c r="W62" s="3"/>
      <c r="X62" s="3"/>
      <c r="Y62" s="3"/>
      <c r="Z62" s="1"/>
      <c r="AA62" s="1"/>
      <c r="AB62" s="1"/>
      <c r="AC62" s="1"/>
      <c r="AD62" s="1"/>
      <c r="AE62" s="1"/>
    </row>
    <row r="63" spans="2:31" ht="16.5" customHeight="1" x14ac:dyDescent="0.2">
      <c r="B63" s="15"/>
      <c r="C63" s="16" t="s">
        <v>41</v>
      </c>
      <c r="D63" s="162">
        <v>0</v>
      </c>
      <c r="E63" s="196"/>
      <c r="F63" s="17" t="s">
        <v>41</v>
      </c>
      <c r="G63" s="79">
        <v>0</v>
      </c>
      <c r="H63" s="79">
        <v>0</v>
      </c>
      <c r="I63" s="79">
        <v>0</v>
      </c>
      <c r="J63" s="79">
        <v>0</v>
      </c>
      <c r="K63" s="79">
        <v>0</v>
      </c>
      <c r="L63" s="79">
        <v>0</v>
      </c>
      <c r="M63" s="82"/>
      <c r="N63" s="3"/>
      <c r="O63" s="206"/>
      <c r="P63" s="190"/>
      <c r="Q63" s="180"/>
      <c r="R63" s="190"/>
      <c r="S63" s="180"/>
      <c r="T63" s="3"/>
      <c r="U63" s="3"/>
      <c r="V63" s="3"/>
      <c r="W63" s="3"/>
      <c r="X63" s="3"/>
      <c r="Y63" s="3"/>
    </row>
    <row r="64" spans="2:31" ht="14.25" customHeight="1" x14ac:dyDescent="0.2">
      <c r="B64" s="15"/>
      <c r="C64" s="16"/>
      <c r="D64" s="162">
        <v>0</v>
      </c>
      <c r="E64" s="196"/>
      <c r="F64" s="17" t="s">
        <v>42</v>
      </c>
      <c r="G64" s="79">
        <v>0</v>
      </c>
      <c r="H64" s="79">
        <v>0</v>
      </c>
      <c r="I64" s="79">
        <v>0</v>
      </c>
      <c r="J64" s="79">
        <v>0</v>
      </c>
      <c r="K64" s="79">
        <v>0</v>
      </c>
      <c r="L64" s="79">
        <v>0</v>
      </c>
      <c r="M64" s="82"/>
      <c r="N64" s="3"/>
      <c r="O64" s="204" t="s">
        <v>57</v>
      </c>
      <c r="P64" s="191"/>
      <c r="Q64" s="192"/>
      <c r="R64" s="191"/>
      <c r="S64" s="192"/>
      <c r="V64" s="3"/>
      <c r="W64" s="3"/>
      <c r="X64" s="3"/>
      <c r="Y64" s="3"/>
    </row>
    <row r="65" spans="2:25" ht="15" customHeight="1" thickBot="1" x14ac:dyDescent="0.25">
      <c r="B65" s="18"/>
      <c r="C65" s="19" t="s">
        <v>43</v>
      </c>
      <c r="D65" s="159">
        <f>D63-D64-D62</f>
        <v>0</v>
      </c>
      <c r="E65" s="196"/>
      <c r="F65" s="23" t="s">
        <v>44</v>
      </c>
      <c r="G65" s="83">
        <f t="shared" ref="G65:L65" si="12">G63-G62-G64</f>
        <v>0</v>
      </c>
      <c r="H65" s="83">
        <f t="shared" si="12"/>
        <v>0</v>
      </c>
      <c r="I65" s="83">
        <f t="shared" si="12"/>
        <v>0</v>
      </c>
      <c r="J65" s="83">
        <f t="shared" si="12"/>
        <v>0</v>
      </c>
      <c r="K65" s="83">
        <f t="shared" si="12"/>
        <v>0</v>
      </c>
      <c r="L65" s="83">
        <f t="shared" si="12"/>
        <v>0</v>
      </c>
      <c r="M65" s="137">
        <f>SUM(G65:L65)</f>
        <v>0</v>
      </c>
      <c r="O65" s="205"/>
      <c r="P65" s="193"/>
      <c r="Q65" s="194"/>
      <c r="R65" s="193"/>
      <c r="S65" s="194"/>
      <c r="V65" s="3"/>
      <c r="W65" s="3"/>
      <c r="X65" s="3"/>
      <c r="Y65" s="3"/>
    </row>
    <row r="66" spans="2:25" ht="15.75" thickBot="1" x14ac:dyDescent="0.3">
      <c r="B66" s="24" t="s">
        <v>58</v>
      </c>
      <c r="C66" s="25"/>
      <c r="D66" s="163">
        <f>SUM(D41+D45+D49+D53+D57+D61+D65)</f>
        <v>0</v>
      </c>
      <c r="E66" s="197"/>
      <c r="F66" s="26"/>
      <c r="G66" s="90">
        <f t="shared" ref="G66:L66" si="13">(G41+G45+G49+G53+G57+G61+G65)*G37</f>
        <v>0</v>
      </c>
      <c r="H66" s="90">
        <f t="shared" si="13"/>
        <v>0</v>
      </c>
      <c r="I66" s="90">
        <f t="shared" si="13"/>
        <v>0</v>
      </c>
      <c r="J66" s="90">
        <f t="shared" si="13"/>
        <v>0</v>
      </c>
      <c r="K66" s="90">
        <f t="shared" si="13"/>
        <v>0</v>
      </c>
      <c r="L66" s="90">
        <f t="shared" si="13"/>
        <v>0</v>
      </c>
      <c r="M66" s="91">
        <f>SUM(G66:L66)</f>
        <v>0</v>
      </c>
      <c r="O66" s="27"/>
      <c r="P66" s="3"/>
      <c r="Q66" s="3"/>
      <c r="R66" s="3"/>
      <c r="S66" s="3"/>
      <c r="V66" s="3"/>
      <c r="W66" s="3"/>
      <c r="X66" s="3"/>
      <c r="Y66" s="3"/>
    </row>
    <row r="67" spans="2:25" ht="18.75" customHeight="1" x14ac:dyDescent="0.25">
      <c r="B67" s="27"/>
      <c r="C67" s="27"/>
      <c r="D67" s="27"/>
      <c r="E67" s="27"/>
      <c r="F67" s="27"/>
      <c r="G67" s="27"/>
      <c r="H67" s="27"/>
      <c r="I67" s="3"/>
      <c r="J67" s="3"/>
      <c r="K67" s="3"/>
      <c r="L67" s="3"/>
      <c r="M67" s="3"/>
      <c r="O67" s="3"/>
      <c r="P67" s="3"/>
      <c r="Q67" s="3"/>
      <c r="R67" s="3"/>
      <c r="S67" s="3"/>
      <c r="V67" s="3"/>
      <c r="W67" s="3"/>
      <c r="X67" s="3"/>
      <c r="Y67" s="3"/>
    </row>
    <row r="68" spans="2:25" ht="14.25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2:25" ht="14.25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2:25" ht="14.25" x14ac:dyDescent="0.2">
      <c r="B70" s="3"/>
      <c r="C70" s="28"/>
      <c r="D70" s="3"/>
      <c r="E70" s="3"/>
      <c r="F70" s="28"/>
      <c r="G70" s="28"/>
      <c r="H70" s="3"/>
      <c r="I70" s="3"/>
      <c r="J70" s="3"/>
      <c r="K70" s="3"/>
      <c r="L70" s="3"/>
      <c r="M70" s="3"/>
    </row>
    <row r="71" spans="2:25" ht="14.25" x14ac:dyDescent="0.2">
      <c r="B71" s="3"/>
      <c r="C71" s="28"/>
      <c r="D71" s="3"/>
      <c r="E71" s="3"/>
      <c r="F71" s="28"/>
      <c r="G71" s="3"/>
      <c r="H71" s="3"/>
      <c r="I71" s="3"/>
      <c r="J71" s="3"/>
      <c r="K71" s="3"/>
      <c r="L71" s="3"/>
      <c r="M71" s="3"/>
    </row>
    <row r="72" spans="2:25" ht="15" x14ac:dyDescent="0.25">
      <c r="B72" s="27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</sheetData>
  <sheetProtection selectLockedCells="1"/>
  <mergeCells count="20">
    <mergeCell ref="E36:E66"/>
    <mergeCell ref="B36:D37"/>
    <mergeCell ref="O54:O55"/>
    <mergeCell ref="O64:O65"/>
    <mergeCell ref="O58:O59"/>
    <mergeCell ref="O56:O57"/>
    <mergeCell ref="O60:O61"/>
    <mergeCell ref="O62:O63"/>
    <mergeCell ref="P62:Q63"/>
    <mergeCell ref="P60:Q61"/>
    <mergeCell ref="P64:Q65"/>
    <mergeCell ref="R60:S61"/>
    <mergeCell ref="R62:S63"/>
    <mergeCell ref="R64:S65"/>
    <mergeCell ref="R54:S55"/>
    <mergeCell ref="R56:S57"/>
    <mergeCell ref="R58:S59"/>
    <mergeCell ref="P58:Q59"/>
    <mergeCell ref="P54:Q55"/>
    <mergeCell ref="P56:Q57"/>
  </mergeCells>
  <pageMargins left="0.70866141732283472" right="0.70866141732283472" top="0.74803149606299213" bottom="0.74803149606299213" header="0.31496062992125984" footer="0.31496062992125984"/>
  <pageSetup paperSize="8" scale="6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0000000}">
          <x14:formula1>
            <xm:f>Sheet3!$B$1:$B$13</xm:f>
          </x14:formula1>
          <xm:sqref>G37:L37</xm:sqref>
        </x14:dataValidation>
        <x14:dataValidation type="list" allowBlank="1" showInputMessage="1" showErrorMessage="1" xr:uid="{00000000-0002-0000-0000-000001000000}">
          <x14:formula1>
            <xm:f>Sheet3!$D$1:$D$3</xm:f>
          </x14:formula1>
          <xm:sqref>B18</xm:sqref>
        </x14:dataValidation>
        <x14:dataValidation type="list" allowBlank="1" showInputMessage="1" showErrorMessage="1" xr:uid="{00000000-0002-0000-0000-000002000000}">
          <x14:formula1>
            <xm:f>Sheet3!#REF!</xm:f>
          </x14:formula1>
          <xm:sqref>F36</xm:sqref>
        </x14:dataValidation>
        <x14:dataValidation type="list" allowBlank="1" showInputMessage="1" showErrorMessage="1" xr:uid="{00000000-0002-0000-0000-000003000000}">
          <x14:formula1>
            <xm:f>Sheet3!$C$1:$C$8</xm:f>
          </x14:formula1>
          <xm:sqref>C4:C9</xm:sqref>
        </x14:dataValidation>
        <x14:dataValidation type="list" allowBlank="1" showInputMessage="1" showErrorMessage="1" xr:uid="{00000000-0002-0000-0000-000004000000}">
          <x14:formula1>
            <xm:f>Sheet3!$A$1:$A$11</xm:f>
          </x14:formula1>
          <xm:sqref>E3:G3</xm:sqref>
        </x14:dataValidation>
        <x14:dataValidation type="list" allowBlank="1" showInputMessage="1" showErrorMessage="1" xr:uid="{00000000-0002-0000-0000-000005000000}">
          <x14:formula1>
            <xm:f>Sheet3!$E$1:$E$6</xm:f>
          </x14:formula1>
          <xm:sqref>G36:L36</xm:sqref>
        </x14:dataValidation>
        <x14:dataValidation type="list" allowBlank="1" showInputMessage="1" showErrorMessage="1" xr:uid="{00000000-0002-0000-0000-000006000000}">
          <x14:formula1>
            <xm:f>Sheet3!$E$2:$E$12</xm:f>
          </x14:formula1>
          <xm:sqref>B19:B27</xm:sqref>
        </x14:dataValidation>
        <x14:dataValidation type="list" allowBlank="1" showInputMessage="1" showErrorMessage="1" xr:uid="{00000000-0002-0000-0000-000007000000}">
          <x14:formula1>
            <xm:f>Sheet3!$E$1:$E$12</xm:f>
          </x14:formula1>
          <xm:sqref>B4:B9</xm:sqref>
        </x14:dataValidation>
        <x14:dataValidation type="list" allowBlank="1" showInputMessage="1" showErrorMessage="1" xr:uid="{00000000-0002-0000-0000-000008000000}">
          <x14:formula1>
            <xm:f>Sheet3!$E$1:$E$10</xm:f>
          </x14:formula1>
          <xm:sqref>B10:B14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"/>
  <sheetViews>
    <sheetView workbookViewId="0">
      <selection activeCell="F12" sqref="F12"/>
    </sheetView>
  </sheetViews>
  <sheetFormatPr defaultRowHeight="12.75" x14ac:dyDescent="0.2"/>
  <cols>
    <col min="1" max="1" width="35.7109375" bestFit="1" customWidth="1"/>
    <col min="3" max="3" width="12.28515625" customWidth="1"/>
    <col min="4" max="4" width="18.140625" bestFit="1" customWidth="1"/>
    <col min="5" max="5" width="17.5703125" bestFit="1" customWidth="1"/>
  </cols>
  <sheetData>
    <row r="1" spans="1:6" x14ac:dyDescent="0.2">
      <c r="A1" t="s">
        <v>6</v>
      </c>
      <c r="C1" t="s">
        <v>13</v>
      </c>
      <c r="D1" t="s">
        <v>59</v>
      </c>
    </row>
    <row r="2" spans="1:6" x14ac:dyDescent="0.2">
      <c r="A2" t="s">
        <v>4</v>
      </c>
      <c r="B2">
        <v>1</v>
      </c>
      <c r="C2" t="s">
        <v>14</v>
      </c>
      <c r="D2" t="s">
        <v>60</v>
      </c>
      <c r="E2" t="s">
        <v>12</v>
      </c>
      <c r="F2" s="168">
        <v>58.15</v>
      </c>
    </row>
    <row r="3" spans="1:6" x14ac:dyDescent="0.2">
      <c r="A3" t="s">
        <v>5</v>
      </c>
      <c r="B3">
        <v>2</v>
      </c>
      <c r="C3" t="s">
        <v>16</v>
      </c>
      <c r="D3" t="s">
        <v>61</v>
      </c>
      <c r="E3" t="s">
        <v>27</v>
      </c>
      <c r="F3" s="168">
        <f>F2*2</f>
        <v>116.3</v>
      </c>
    </row>
    <row r="4" spans="1:6" x14ac:dyDescent="0.2">
      <c r="B4">
        <v>3</v>
      </c>
      <c r="C4" t="s">
        <v>62</v>
      </c>
      <c r="E4" t="s">
        <v>18</v>
      </c>
      <c r="F4" s="168">
        <f>F2</f>
        <v>58.15</v>
      </c>
    </row>
    <row r="5" spans="1:6" x14ac:dyDescent="0.2">
      <c r="B5">
        <v>4</v>
      </c>
      <c r="C5" t="s">
        <v>63</v>
      </c>
      <c r="E5" t="s">
        <v>19</v>
      </c>
      <c r="F5" s="168">
        <f>F3</f>
        <v>116.3</v>
      </c>
    </row>
    <row r="6" spans="1:6" x14ac:dyDescent="0.2">
      <c r="B6">
        <v>5</v>
      </c>
      <c r="C6" t="s">
        <v>64</v>
      </c>
      <c r="E6" t="s">
        <v>15</v>
      </c>
      <c r="F6" s="168">
        <v>43.28</v>
      </c>
    </row>
    <row r="7" spans="1:6" x14ac:dyDescent="0.2">
      <c r="B7">
        <v>6</v>
      </c>
      <c r="C7" t="s">
        <v>65</v>
      </c>
      <c r="E7" t="s">
        <v>28</v>
      </c>
      <c r="F7" s="168">
        <f>F6*2</f>
        <v>86.56</v>
      </c>
    </row>
    <row r="8" spans="1:6" x14ac:dyDescent="0.2">
      <c r="B8">
        <v>7</v>
      </c>
      <c r="E8" t="s">
        <v>20</v>
      </c>
      <c r="F8" s="168">
        <f>F6</f>
        <v>43.28</v>
      </c>
    </row>
    <row r="9" spans="1:6" x14ac:dyDescent="0.2">
      <c r="B9">
        <v>8</v>
      </c>
      <c r="E9" t="s">
        <v>22</v>
      </c>
      <c r="F9" s="168">
        <f>F7</f>
        <v>86.56</v>
      </c>
    </row>
    <row r="10" spans="1:6" x14ac:dyDescent="0.2">
      <c r="A10" s="29"/>
      <c r="B10">
        <v>9</v>
      </c>
      <c r="E10" t="s">
        <v>17</v>
      </c>
      <c r="F10" s="168">
        <v>5.41</v>
      </c>
    </row>
    <row r="11" spans="1:6" x14ac:dyDescent="0.2">
      <c r="B11">
        <v>10</v>
      </c>
    </row>
    <row r="12" spans="1:6" x14ac:dyDescent="0.2">
      <c r="B12">
        <v>11</v>
      </c>
    </row>
    <row r="13" spans="1:6" x14ac:dyDescent="0.2">
      <c r="B13">
        <v>12</v>
      </c>
    </row>
  </sheetData>
  <sheetProtection algorithmName="SHA-512" hashValue="Kj3LfkShFOujA8qe0JjWv9GIXdOCnnDvUmdypqmEJC7o/DOY0Wki1hmqvwU+YRX5abB4rbB7mX7Lh0Xm6ReDLw==" saltValue="36cMe9IaYY7QoFId2p05vg==" spinCount="100000" sheet="1" objects="1" scenarios="1"/>
  <dataConsolidate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C1B92F76B4CD46A8AF084D058CB6BD" ma:contentTypeVersion="1" ma:contentTypeDescription="Create a new document." ma:contentTypeScope="" ma:versionID="4a28352066e7e86563d6e9c7ee3f5ee0">
  <xsd:schema xmlns:xsd="http://www.w3.org/2001/XMLSchema" xmlns:xs="http://www.w3.org/2001/XMLSchema" xmlns:p="http://schemas.microsoft.com/office/2006/metadata/properties" xmlns:ns2="8595806c-a27a-4530-8239-da17bfa8afe5" targetNamespace="http://schemas.microsoft.com/office/2006/metadata/properties" ma:root="true" ma:fieldsID="e9b81bedeb07b4176969c441083a16ea" ns2:_="">
    <xsd:import namespace="8595806c-a27a-4530-8239-da17bfa8afe5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5806c-a27a-4530-8239-da17bfa8af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4914B0-9526-4E3B-9A2E-3610AE12B9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95806c-a27a-4530-8239-da17bfa8af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7A4090-587A-43D6-B1D7-DE4F98A7F7D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5299740-DA5B-4543-A084-3B37114CAB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Sheet3</vt:lpstr>
      <vt:lpstr>Sheet1!_GoBack</vt:lpstr>
      <vt:lpstr>Cattle</vt:lpstr>
      <vt:lpstr>species</vt:lpstr>
    </vt:vector>
  </TitlesOfParts>
  <Manager/>
  <Company>Scottish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z606128</dc:creator>
  <cp:keywords/>
  <dc:description/>
  <cp:lastModifiedBy>Elena McWatt</cp:lastModifiedBy>
  <cp:revision/>
  <dcterms:created xsi:type="dcterms:W3CDTF">2014-02-12T11:35:31Z</dcterms:created>
  <dcterms:modified xsi:type="dcterms:W3CDTF">2026-04-10T15:29:32Z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0x01010068C1B92F76B4CD46A8AF084D058CB6BD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