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U455469\Objective\Director\Cache\erdm.scotland.gov.uk 8443 uA30660\A46176742\"/>
    </mc:Choice>
  </mc:AlternateContent>
  <xr:revisionPtr revIDLastSave="0" documentId="8_{4C7D82FE-E26E-4534-BF76-2E85C20D38BF}" xr6:coauthVersionLast="47" xr6:coauthVersionMax="47" xr10:uidLastSave="{00000000-0000-0000-0000-000000000000}"/>
  <bookViews>
    <workbookView xWindow="28680" yWindow="-120" windowWidth="29040" windowHeight="15840" firstSheet="2" activeTab="2" xr2:uid="{68AA5074-5B5F-4445-B67C-2D66389A518E}"/>
  </bookViews>
  <sheets>
    <sheet name="Original" sheetId="1" state="hidden" r:id="rId1"/>
    <sheet name="With abstract" sheetId="2" state="hidden" r:id="rId2"/>
    <sheet name="Without abstract" sheetId="3" r:id="rId3"/>
    <sheet name="Methods" sheetId="4" state="hidden" r:id="rId4"/>
  </sheets>
  <definedNames>
    <definedName name="_xlnm._FilterDatabase" localSheetId="0" hidden="1">Original!$A$1:$F$71</definedName>
    <definedName name="_xlnm._FilterDatabase" localSheetId="1" hidden="1">'With abstract'!$A$1:$Y$31</definedName>
    <definedName name="_xlnm._FilterDatabase" localSheetId="2" hidden="1">'Without abstract'!$A$1:$Y$29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3" l="1"/>
  <c r="D22" i="3"/>
  <c r="D9" i="3"/>
  <c r="D8" i="3"/>
  <c r="D7" i="3"/>
  <c r="D5" i="3"/>
  <c r="D4" i="3"/>
  <c r="H15" i="4"/>
  <c r="H26" i="4"/>
  <c r="H25" i="4"/>
  <c r="H24" i="4"/>
  <c r="H23" i="4"/>
  <c r="H22" i="4"/>
  <c r="H19" i="4"/>
  <c r="H17" i="4"/>
  <c r="H16" i="4"/>
  <c r="H11" i="4"/>
  <c r="H9" i="4"/>
  <c r="H8" i="4"/>
  <c r="H7" i="4"/>
  <c r="H6" i="4"/>
  <c r="H5" i="4"/>
  <c r="D18" i="3"/>
  <c r="D17" i="3"/>
  <c r="D25" i="3"/>
  <c r="D20" i="3"/>
  <c r="D16" i="3"/>
  <c r="D15" i="3"/>
  <c r="D14" i="3"/>
  <c r="D13" i="3"/>
  <c r="D12" i="3"/>
  <c r="D11" i="3"/>
  <c r="D10" i="3"/>
  <c r="F3" i="2"/>
  <c r="F20" i="2"/>
  <c r="F22" i="2"/>
  <c r="F4" i="2"/>
  <c r="F9" i="2"/>
  <c r="F6" i="2"/>
  <c r="F21" i="2"/>
  <c r="F32" i="2"/>
  <c r="F17" i="2"/>
  <c r="F23" i="2"/>
  <c r="F11" i="2"/>
  <c r="F27" i="2"/>
  <c r="F30" i="2"/>
  <c r="F12" i="2"/>
  <c r="F18" i="2"/>
  <c r="F19" i="2"/>
  <c r="F10" i="2"/>
  <c r="F25" i="2"/>
  <c r="F33" i="2"/>
</calcChain>
</file>

<file path=xl/sharedStrings.xml><?xml version="1.0" encoding="utf-8"?>
<sst xmlns="http://schemas.openxmlformats.org/spreadsheetml/2006/main" count="1544" uniqueCount="821">
  <si>
    <t>Author</t>
  </si>
  <si>
    <t>Year</t>
  </si>
  <si>
    <t>Title</t>
  </si>
  <si>
    <t>Journal</t>
  </si>
  <si>
    <t>Abstract</t>
  </si>
  <si>
    <t>URL</t>
  </si>
  <si>
    <t>FAO</t>
  </si>
  <si>
    <t>Europe and Central Asia – Regional Overview of Food Security and Nutrition 2022</t>
  </si>
  <si>
    <t>Global indicators on the costs of healthy diets and how many people can’t afford them</t>
  </si>
  <si>
    <t>https://www.fao.org/newsroom/detail/global-indicators-on-the-costs-of-healthy-diets-and-how-many-people-can-t-afford-them/en</t>
  </si>
  <si>
    <t>A. C. B. Trude, C. M. Lowery, S. H. Ali and G. M. Vedovato</t>
  </si>
  <si>
    <t>An equity-oriented systematic review of online grocery shopping among low-income populations: implications for policy and research</t>
  </si>
  <si>
    <t>Nutrition Reviews</t>
  </si>
  <si>
    <t>Context Online grocery services are an emerging component of the food system with the potential to address disparities in access to healthy food. Objective We assessed the barriers and facilitators of equitable access to healthy foods in the online grocery environment, and the psychosocial, purchasing, and dietary behaviors related to its use among low-income, diverse populations. Data Sources Four electronic databases were searched to identify relevant literature; 16 studies were identified. Results Barriers to equitable access to healthy food included cost and limited availability of online grocery services in food deserts and rural areas. The expansion of online grocery services and the ability to use nutrition assistance benefits online were equity-promoting factors. Perceived low control over food selection was a psychosocial factor that discouraged online grocery use, whereas convenience and lower perceived stress were facilitators. Findings were mixed regarding healthfulness of foods purchased online. Although few studies assessed diet, healthy food consumption was associated with online grocery use. Conclusion Researchers should assess the impact of online grocery shopping on low-income families' food purchases and diet. Systematic Review Registration PROSPERO registration no. CRD: 42021240277</t>
  </si>
  <si>
    <t>&lt;Go to ISI&gt;://WOS:000812840000020</t>
  </si>
  <si>
    <t>A. J. Lee, D. Patay, S. Summons, M. Lewis, L. M. Herron, F. Nona, C. Canuto, M. Ferguson and A. Twist</t>
  </si>
  <si>
    <t>Cost and affordability of healthy, equitable and more sustainable diets in the Torres Strait Islands</t>
  </si>
  <si>
    <t>Australian and New Zealand Journal of Public Health</t>
  </si>
  <si>
    <t>Objectives: To assess the cost, cost differential and affordability of current and recommended (healthy, equitable, culturally acceptable and more sustainable) diets in the Torres Strait Islands and compare with other Queensland locations. Methods: The Aboriginal and Torres Strait Islander Healthy Diets ASAP (Australian Standardised Affordability and Pricing) methods protocol was applied in five randomly selected communities in the Torres Strait Islands. Results: The current diet was 32% more expensive than that recommended; 'discretionary' foods comprised 64% of the current diet cost. Families could save at least A$281.38 a fortnight by switching to recommended diets. However, these cost 35-40% more than elsewhere in Queensland. Recommended diets would cost 35% of median and 48% of welfare household income in the Torres Straits. Conclusions: While less expensive than the current diet, recommended diets are unaffordable for most households. Consequently, many Torres Strait Islander families are at high risk of food insecurity and diet-related disease. Implications for public health: Urgent policy action is required to further lower the relative price of recommended diets, and also increase household incomes and welfare supplements to equitably improve food security and diet-related health, and contribute to environmental sustainability in the Torres Strait Islands.</t>
  </si>
  <si>
    <t>&lt;Go to ISI&gt;://WOS:000770050300001</t>
  </si>
  <si>
    <t>C. Russell, J. Whelan and P. Love</t>
  </si>
  <si>
    <t>Assessing the Cost of Healthy and Unhealthy Diets: A Systematic Review of Methods</t>
  </si>
  <si>
    <t>Current Nutrition Reports</t>
  </si>
  <si>
    <t>Purpose of Review Poor diets are a leading risk factor for chronic disease globally. Research suggests healthy foods are often harder to access, more expensive, and of a lower quality in rural/remote or low-income/high minority areas. Food pricing studies are frequently undertaken to explore food affordability. We aimed to capture and summarise food environment costing methodologies used in both urban and rural settings. Recent Findings Our systematic review of high-income countries between 2006 and 2021 found 100 relevant food pricing studies. Most were conducted in the USA (n = 47) and Australia (n = 24) , predominantly in urban areas (n =74) and cross-sectional in design (n = 76). All described a data collection methodology, with just over half (n = 57) using a named instrument. The main purpose for studies was to monitor food pricing, predominantly using the 'food basket', followed by the Nutrition Environment Measures Survey for Stores (NEMS-S). Comparatively, the Healthy Diets Australian Standardised Affordability and Price (ASAP) instrument supplied data on relative affordability to household incomes. Summary Future research would benefit from a universal instrument reflecting geographic and socio-cultural context and collecting longitudinal data to inform and evaluate initiatives targeting food affordability, availability, and accessibility.</t>
  </si>
  <si>
    <t>&lt;Go to ISI&gt;://WOS:000852118100001</t>
  </si>
  <si>
    <t>Food security and nutrition in the world The state of repurposing food and agricultural policies to make healthy diets more affordable</t>
  </si>
  <si>
    <t>https://doi.org/10.4060/cc0639en</t>
  </si>
  <si>
    <t>Methods and options to monitor the cost and affordability of a healthy diet globally</t>
  </si>
  <si>
    <t>M. Vos, B. Deforche, A. Van Kerckhove, N. Michels, M. Poelman, M. Geuens and W. Van Lippevelde</t>
  </si>
  <si>
    <t>Determinants of healthy and sustainable food choices in parents with a higher and lower socioeconomic status: A qualitative study</t>
  </si>
  <si>
    <t>Appetite</t>
  </si>
  <si>
    <t>Establishing healthy and sustainable dietary habits in childhood is necessary for the prevention of obesity and chronic diseases, as well as for the growing pressure on our ecosystems. Considering that parents are the most important actors in affecting dietary behaviors of their children, and that there is a social gradient for obesity, this study aims to investigate differences in determinants of both healthy and sustainable food choices among parents with a higher and lower socioeconomic status (SES). Fifteen focus groups and four individual interviews (n = 78) with parents of children aged 6 to 12 were conducted in Belgium. A semi-structured interview guide based on a socioecological model was used. The interviews were recorded, transcribed and thematic content analysis was performed using NVivo 1.0. Findings indicate some differences in determinants of healthy and sustainable food choices among higher and lower SES parents. Generally, higher SES parents reported more barriers for sustainable than for healthy food choices. They showed more positive attitudes towards healthy than sustainable food choices, and reported low knowledge and self-efficacy to make sustainable food choices, while a lack of time was a barrier to cook both healthy and sustainable meals. Lower SES parents, like higher SES parents, showed more positive attitudes towards healthy food choices. They reported high prices and a lack of inspiration and skills as barriers for both food choices, while also being influenced by their cultural backgrounds. For both SES types of parents, children had a strong influence on their healthy and sustainable food choices. The findings suggest socioeconomic differences in determinants of healthy and sustainable food choices. Hence, these dif-ferences should be taken into account when developing intervention strategies to improve food choices in parents.</t>
  </si>
  <si>
    <t>&lt;Go to ISI&gt;://WOS:000860669000001</t>
  </si>
  <si>
    <t>V. L. Jenneson, F. Pontin, D. C. Greenwood, G. P. Clarke and M. A. Morris</t>
  </si>
  <si>
    <t>A systematic review of supermarket automated electronic sales data for population dietary surveillance</t>
  </si>
  <si>
    <t>Context Most dietary assessment methods are limited by self-report biases, how long they take for participants to complete, and cost of time for dietitians to extract content. Electronically recorded, supermarket-obtained transactions are an objective measure of food purchases, with reduced bias and improved timeliness and scale. Objective The use, breadth, context, and utility of electronic purchase records for dietary research is assessed and discussed in this systematic review. Data sources Four electronic databases (MEDLINE, EMBASE, PsycINFO, Global Health) were searched. Included studies used electronically recorded supermarket transactions to investigate the diet of healthy, free-living adults. Data extraction Searches identified 3422 articles, of which 145 full texts were retrieved and 72 met inclusion criteria. Study quality was assessed using the National Institutes of Health Quality Assessment Tool for Observational Cohort and Cross-Sectional Studies. Data analysis Purchase records were used in observational studies, policy evaluations, and experimental designs. Nutrition outcomes included dietary patterns, nutrients, and food category sales. Transactions were linked to nutrient data from retailers, commercial data sources, and national food composition databases. Conclusion Electronic sales data have the potential to transform dietary assessment and worldwide understanding of dietary behavior. Validation studies are warranted to understand limits to agreement and extrapolation to individual-level diets. Systematic Review Registration PROSPERO registration no. CRD42018103470</t>
  </si>
  <si>
    <t>&lt;Go to ISI&gt;://WOS:000763959000001</t>
  </si>
  <si>
    <t>FAO, IFAD, WHO, WFP, and UNICEF</t>
  </si>
  <si>
    <t>The State of Food Security and Nutrition in the World.  Repurposing food and agricultural policies to make healthy diets more affordable. Chapter 2: Cost and affodability of a healthy diet</t>
  </si>
  <si>
    <t xml:space="preserve">https://doi.org/10.4060/cc0639en </t>
  </si>
  <si>
    <t>Food Foundation</t>
  </si>
  <si>
    <t>Dietary Health Disparities Across Socio-economic Groups: A data Story | Food Foundation</t>
  </si>
  <si>
    <t>https://foodfoundation.org.uk/publication/dietary-health-disparities-across-socio-economic-groups-data-story</t>
  </si>
  <si>
    <t>A. Lee, D. Patay, L. M. Herron, E. P. Harrison and M. Lewis</t>
  </si>
  <si>
    <t>Affordability of current, and healthy, more equitable, sustainable diets by area of socioeconomic disadvantage and remoteness in Queensland: insights into food choice</t>
  </si>
  <si>
    <t>International Journal for Equity in Health</t>
  </si>
  <si>
    <t>BackgroundPoor diet is the leading preventable risk factor contributing to the burden of disease globally and in Australia, and is inequitably distributed. As the price of healthy foods is a perceived barrier to improved diets, evidence on the cost and affordability of current (unhealthy) and recommended (healthy, more equitable and sustainable) diets is required to support policy action.MethodsThis study applied the Healthy Diets ASAP (Australian Standardised Affordability and Pricing) methods protocol to measure the cost, cost differential and affordability of current and recommended diets for a reference household in Queensland, Australia. Food prices were collected in 18 randomly selected locations stratified by area of socioeconomic disadvantage and remoteness. Diet affordability was calculated for three income categories.ResultsSurprisingly, recommended diets would cost 20% less than the current diet in Queensland as a whole. Households spent around 60% of their food budget on discretionary choices (that is, those not required for health that are high in saturated fat, added sugar, salt and/or alcohol). Queensland families would need to spend around 23% of their income on recommended diets. However, recommended diets would not be affordable in low socioeconomic or very remote areas, costing 30 and 35% of median household income respectively. The government supplements due to the SARS-CoV-2 pandemic would improve affordability of recommended diets by 29%.ConclusionsStudy findings highlight that while price is one factor affecting consumer food choice, other drivers such as taste, convenience, advertising and availability are important. Nevertheless, the study found that recommended diets would be unaffordable in very remote areas, and that low-income families are likely experiencing food stress, irrespective of where they live in Queensland. Policy actions, such as increasing to 20% the current 10% tax differential between basic healthy, and unhealthy foods in Australia, and supplementing incomes of vulnerable households, especially in remote areas, are recommended to help improve diet equity and sustainability, and health and wellbeing for all.</t>
  </si>
  <si>
    <t>&lt;Go to ISI&gt;://WOS:000671257000002</t>
  </si>
  <si>
    <t>C. Batis, J. A. Marron-Ponce, D. Stern, S. Vandevijvere, S. Barquera and J. A. Rivera</t>
  </si>
  <si>
    <t>Adoption of healthy and sustainable diets in Mexico does not imply higher expenditure on food</t>
  </si>
  <si>
    <t>Nature Food</t>
  </si>
  <si>
    <t>Costs are often assumed to be a barrier to the adoption of healthier and more sustainable diets. A comparison of the EAT-Lancet healthy reference diet, national dietary guidelines and current food intake in Mexico reveals that better diets do not always imply higher food expenditures. The relative cost of healthy and sustainable diets is key for their adoption in different countries. Using a newly developed modelling tool that generates different diet baskets, we compared the costs of diets following the EAT-Lancet healthy reference diet, the Mexican dietary guidelines and locals' current food intake. On average, the cost of the EAT-Lancet healthy reference diet baskets was 21% lower than that of the Mexican dietary guidelines baskets, and 40% lower than that of the current intake baskets (29% lower if the comparison was isocaloric). Findings were similar over time (2011-2018) and by geographic region. The higher cost associated with the larger amount of fruits, vegetables, legumes and nuts in healthy and sustainable diets was surpassed by the savings associated with their lower amount of animal protein sources, sugar-sweetened beverages and discretionary foods. We conclude that transitioning to better diets in Mexico is possible without a higher expenditure on food.</t>
  </si>
  <si>
    <t>&lt;Go to ISI&gt;://WOS:000702209600003</t>
  </si>
  <si>
    <t>E. Llanaj and G. T. Hanley-Cook</t>
  </si>
  <si>
    <t>Adherence to healthy and sustainable diets is not differentiated by cost, but rather source of foods among young adults in Albania</t>
  </si>
  <si>
    <t>British Journal of Nutrition</t>
  </si>
  <si>
    <t>High cost of nutritious foods and eating out of home (OH) might be barriers to healthy and sustainable diets. We examined adherence to Dietary Approaches to Stop Hypertension (DASH), EAT-Lancet reference diet (EAT) and Mediterranean diet score (MDS) and the associations with dietary cost and eating OH. We evaluated cross-sectional data from single multiple-pass 24-h diet recalls from 289 young adults (18-24 years) in Tirana, Albania. Dietary cost (in Albanian Lek (ALL)) was estimated by matching food consumption data with retail prices from local fast-food chains, supermarkets, restaurants and food vendors. Poisson regression was fitted to models that included DASH, EAT and MDS as dependent variables to assess associations between healthy sustainable diet indicators and dietary cost and eating OH. Adjusted models were controlled for BMI, sex and total energy intake (kJ) using the residual method. Our findings indicate relatively poor adherence to healthy and sustainable dietary patterns among young men and women in Albania. Furthermore, better adherence to DASH, EAT or MDS was not associated with dietary cost (per 100 ALL; range incidence rate ratios (IRR): 0 center dot 97-1 center dot 00; all (un-)adjusted P &gt; 0 center dot 05). Nonetheless, eating OH was related to lower adherence to DASH (IRR: 0 center dot 79; P = 0 center dot 003) and MDS (IRR: 0 center dot 69; P &lt; 0 center dot 001). In conclusion, adherence to health and sustainable dietary patterns was poor and not differentiated by cost, but rather source of foods (i.e. OH or at home). Further research on the potential public and environmental health effects of these findings is warranted in Albania.</t>
  </si>
  <si>
    <t>&lt;Go to ISI&gt;://WOS:000672449600012</t>
  </si>
  <si>
    <t>Ensuring economic access to healthy diets during times of crisis</t>
  </si>
  <si>
    <t>M. Lewis, S. A. McNaughton, L. Rychetnik and A. D. J. Lee</t>
  </si>
  <si>
    <t>Cost and Affordability of Healthy, Equitable and Sustainable Diets in Low Socioeconomic Groups in Australia</t>
  </si>
  <si>
    <t>Nutrients</t>
  </si>
  <si>
    <t>Few Australians consume a healthy, equitable and more sustainable diet consistent with the Australian Dietary Guidelines (ADGs). Low socioeconomic groups (SEGs) suffer particularly poor diet-related health problems. However, granular information on dietary intakes and affordability of recommended diets was lacking for low SEGs. The Healthy Diets Australian Standardised Affordability and Pricing protocol was modified for low SEGs to align with relevant dietary intakes reported in the National Nutrition Survey 2011-2012(which included less healthy and more discretionary options than the broader population), household structures, food purchasing habits, and incomes. Cost and affordability of habitual and recommended diets of low SEGs were calculated using prices of 'standard brands' and 'cheapest options'. With 'standard brands', recommended diets cost less than habitual diets, but were unaffordable for low SEGs. With 'cheapest options', both diets were more affordable, but recommended diets cost more than habitual diets for some low SEGs, potentially contributing to perceptions that healthy food is unaffordable. The study confirms the need for an equity lens to better target dietary guidelines for low SEGs. It also highlights urgent policy action is needed to help improve affordability of recommended diets.</t>
  </si>
  <si>
    <t>&lt;Go to ISI&gt;://WOS:000690225300001</t>
  </si>
  <si>
    <t>M. Springmann, M. A. Clark, M. Rayner, P. Scarborough and P. Webb</t>
  </si>
  <si>
    <t>The global and regional costs of healthy and sustainable dietary patterns: a modelling study</t>
  </si>
  <si>
    <t>Lancet Planetary Health</t>
  </si>
  <si>
    <t>Background Adoption of healthy and sustainable diets could be essential for safe-guarding the Earth's natural resources and reducing diet-related mortality, but their adoption could be hampered if such diets proved to be more expensive and unaffordable for some populations. Therefore, we aimed to estimate the costs of healthy and sustainable diets around the world. Methods In this modelling study, we used regionally comparable food prices from the International Comparison Program for 150 countries. We paired those prices with estimates of food demand for different dietary patterns that, in modelling studies, have been associated with reductions in premature mortality and environmental resource demand, including nutritionally balanced flexitarian, pescatarian, vegetarian, and vegan diets. We used estimates of food waste and projections of food demand and prices to specify food system and socioeconomic change scenarios up to 2050. In the full cost accounting, we estimated diet-related health-care costs by pairing a comparative risk assessment of dietary risks with cost-of-illness estimates, and we estimated climate change costs by pairing the diet scenarios with greenhouse gas emission footprints and estimates of the social cost of carbon. Findings Compared with the cost of current diets, the healthy and sustainable dietary patterns were, depending on the pattern, up to 22-34% lower in cost in upper-middle-income to high-income countries on average (when considering statistical means), but at least 18-29% more expensive in lower-middle-income to low-income countries. Reductions in food waste, a favourable socioeconomic development scenario, and a fuller cost accounting that included the diet related costs of climate change and health care in the cost of diets increased the affordability of the dietary patterns in our future projections. When these measures were combined, the healthy and sustainable dietary patterns were up to 25-29% lower in cost in low-income to lower-middle-income countries, and up to 37% lower in cost on average, for the year 2050. Variants of vegetarian and vegan dietary patterns were generally most affordable, and pescatarian diets were least affordable. Interpretation In high-income and upper-middle-income countries, dietary change interventions that incentivise adoption of healthy and sustainable diets can help consumers in those countries reduce costs while, at the same time, contribute to fulfilling national climate change commitments and reduce public health spending. In low-income and lower-middle-income countries, healthy and sustainable diets are substantially less costly than western diets and can also be cost-competitive in the medium-to-long term, subject to beneficial socioeconomic development and reductions in food waste. A fuller accounting of the costs of diets would make healthy and sustainable diets the least costly option in most countries in the future. Funding Global Panel on Agriculture and Food Systems for Nutrition and Wellcome Trust. Copyright (c) 2021 The Author(s). Published by Elsevier Ltd. This is an Open Access article under the CC BY 4.0 license</t>
  </si>
  <si>
    <t>&lt;Go to ISI&gt;://WOS:000719221700011</t>
  </si>
  <si>
    <t>Safefood</t>
  </si>
  <si>
    <t>What is the cost of a healthy food basket in Ireland in 2020?</t>
  </si>
  <si>
    <t>https://www.safefood.net/getattachment/3bce7bc6-86db-4480-8c2a-719fb223dc5b/safefood-Cost-of-a-healthy-food-basket-2020-Report-ROI.pdf?lang=en-IE</t>
  </si>
  <si>
    <t>Y. Bai, L. Costlow, A. Ebel, S. Laves, Y. Ueda, N. Volin, M. Zamek, A. Herforth and W. A. Masters</t>
  </si>
  <si>
    <t>Review: Retail consumer price data reveal gaps and opportunities to monitor food systems for nutrition</t>
  </si>
  <si>
    <t>Food Policy</t>
  </si>
  <si>
    <t>Policies and programs to improve global nutrition increasingly aim to improve diet quality through systemic change in food environments, often focusing on the availability and price of diverse food items. Almost all of the world's governments conduct nationally representative surveys of retail establishments every month and publish a consumer price index (CPI) to guide economic policy, but use of these data to improve food markets and nutrition has been limited. This study describes all of the publicly available monthly CPI data by food group, region and income level for every country of the world in 2019 and 2020. A total of 170 governments currently report overall food CPIs, of which 58 also report more disaggregated indexes for different types of foods, and 49 report price levels for at least some individual food items. To address gaps in coverage we compared these CPI data with prices from international agencies' Early Warning Systems (EWS) designed to help target agricultural assistance and food aid, which covered a total of 95 countries in 2019 and 2020. The EWS data include many lower-income countries that do not post their CPI data publicly, but often omit the diverse, perishable foods that would be needed to improve nutrition and health. We conclude that national governments and international agencies could help meet global development goals with more standardized and timely reporting about more diverse foods, for use in guiding new investments towards universal access to healthy diets at all times.</t>
  </si>
  <si>
    <t>&lt;Go to ISI&gt;://WOS:000709473200015</t>
  </si>
  <si>
    <t>Cost of a healthy food basket in Northern Ireland | Research</t>
  </si>
  <si>
    <t>https://www.safefood.net/research-reports/healthy-basket-ni</t>
  </si>
  <si>
    <t>A. A. Hecht, C. L. Perez, M. Polascek, A. N. Thorndike, R. L. Franckle and A. J. Moran</t>
  </si>
  <si>
    <t>Influence of Food and Beverage Companies on Retailer Marketing Strategies and Consumer Behavior</t>
  </si>
  <si>
    <t>International Journal of Environmental Research and Public Health</t>
  </si>
  <si>
    <t>The retail food environment plays an important role in shaping dietary habits that contribute to obesity and other chronic diseases. Food and beverage manufacturers use trade promotion-incentives paid to retailers-to influence how products are placed, priced, and promoted in stores. This review aims to: (1) catalogue trade promotion practices that manufacturers use to influence retailer marketing strategies, and (2) describe how these retailer marketing strategies affect consumer purchasing behavior and attitudes. Researchers searched five databases, Academic Search Ultimate, Business Source Ultimate, PsycINFO, PubMed, and Web of Science, to identify literature from industry and academic sources published in English through November 2019. Twenty articles describing manufacturer trade promotion practices were synthesized and provided insight into four types of trade promotion practices: category management, slotting allowances, price discounts, and cooperative advertising. Fifty-four articles describing the impact of retailer marketing on consumers were synthesized and graded for quality of evidence. While comparison across studies is challenging, findings suggest that retailer marketing strategies, such as price promotions and prominent placement, lead to increased sales. Results can guide efforts by policymakers, public health practitioners, and food retailers to design retail environments that improve healthy eating while maintaining retailer financial interests. Additional research should measure the impact of retailer marketing strategies on consumer diet quality and retailer outcomes (e.g., return-on-investment).</t>
  </si>
  <si>
    <t>&lt;Go to ISI&gt;://WOS:000583001100001</t>
  </si>
  <si>
    <t>A. Kaur, T. Lewis, V. Lipkova, S. Fernando, M. Rayner, R. A. Harrington, W. Waterlander and P. Scarborough</t>
  </si>
  <si>
    <t>A systematic review, and meta-analysis, examining the prevalence of price promotions on foods and whether they are more likely to be found on less-healthy foods</t>
  </si>
  <si>
    <t>Public Health Nutrition</t>
  </si>
  <si>
    <t>Objective: There are concerns that price promotions encourage unhealthy dietary choices. This review aims to answer the following research questions (RQ1) what is the prevalence of price promotions on foods in high-income settings, and (RQ2) are price promotions more likely to be found on unhealthy foods? Design: Systematic review of articles published in English, in peer-review journals, after 1 January 2000. Setting: Included studies measured the prevalence of price promotions (i.e. percentage of foods carrying a price promotion out of the total number of foods available to purchase) in retail settings, in upper-mid to high-income countries. Participants: 'Price promotion' was defined as a consumer-facing temporary price reduction or discount available to all customers. The control group/comparator was the equivalent products without promotions. The primary outcome for this review was the prevalence of price promotions, and the secondary outcome was the difference between the proportions of price promotions on healthy and unhealthy foods. Results: Nine studies (239 344 observations) were included for the meta-analysis for RQ1, the prevalence of price promotions ranged from 6 % (95 % CI 2 %, 15 %) for energy-dense nutrient-poor foods to 15 % (95 % CI 9 %, 25 %) for cereals, grains, breads and other starchy carbohydrates. However, the I-squared statistic was 99 % suggesting a very high level of heterogeneity. Four studies were included for the analysis of RQ2, of which two supported the hypothesis that price promotions were more likely to be found on unhealthy foods. Conclusions: The prevalence of price promotions is very context specific, and any proposed regulations should be supported by studies conducted within the proposed setting(s).</t>
  </si>
  <si>
    <t>&lt;Go to ISI&gt;://WOS:000529702400001</t>
  </si>
  <si>
    <t>K. Hirvonen, Y. Bai, D. Headey and W. A. Masters</t>
  </si>
  <si>
    <t>Affordability of the EAT-Lancet reference diet: a global analysis</t>
  </si>
  <si>
    <t>Lancet Global Health</t>
  </si>
  <si>
    <t>Background The EAT-Lancet Commission drew on all available nutritional and environmental evidence to construct the first global benchmark diet capable of sustaining health and protecting the planet, but it did not assess dietary affordability. We used food price and household income data to estimate affordability of EAT-Lancet benchmark diets, as a first step to guiding interventions to improve diets around the world. Methods We obtained retail prices from 2011 for 744 foods in 159 countries, collected under the International Comparison Program. We used these data to identify the most affordable foods to meet EAT-Lancet targets. We compared total diet cost per day to each country's mean per capita household income, calculated the proportion of people for whom the most affordable EAT-Lancet diet exceeds total income, and also measured affordability relative to a least-cost diet that meets essential nutrient requirements. Findings The most affordable EAT-Lancet diets cost a global median of US$2.84 per day (IQR 2.41-3-16) in 2011, of which the largest share was the cost of fruits and vegetables (31.2%), followed by legumes and nuts (18.7%), meat, eggs, and fish (15.2%), and dairy (13.2%). This diet costs a small fraction of average incomes in high-income countries but is not affordable for the world's poor. We estimated that the cost of an EAT-Lancet diet exceeded household per capita income for at least 1.58 billion people. The EAT-Lancet diet is also more expensive than the minimum cost of nutrient adequacy, on average, by a mean factor of 1.60 (IQR 1.41-1.78). Interpretation Current diets differ greatly from EAT-Lancet targets. Improving diets is affordable in many countries but for many people would require some combination of higher income, nutritional assistance, and lower prices. Data and analysis for the cost of healthier foods are needed to inform both local interventions and systemic changes. Copyright (C) 2019 The Author(s). Published by Elsevier Ltd.</t>
  </si>
  <si>
    <t>&lt;Go to ISI&gt;://WOS:000502605800026</t>
  </si>
  <si>
    <t>L. M. van Bussel, C. T. M. van Rossum, E. H. M. Temme, P. E. Boon and M. C. Ocke</t>
  </si>
  <si>
    <t>Educational differences in healthy, environmentally sustainable and safe food consumption among adults in the Netherlands</t>
  </si>
  <si>
    <t>Objective: To assess the differences in healthy, environmentally sustainable and safe food consumption by education levels among adults aged 19-69 in the Netherlands. Design: This study used data from the Dutch National Food Consumption Survey 2007-10. Food consumption data were obtained via two 24-h recalls. Food consumption data were linked to data on food composition, greenhouse gas emissions (GHGe) and concentrations of contaminants. The Dutch dietary guidelines (2015), dietary GHGe and dietary exposure to contaminants were used as indicators for healthy, environmentally sustainable and safe food consumption, respectively. Setting: The Netherlands. Participants: 2106 adults aged 19-69 years. Results: High education groups consumed significantly more fruit (+28 g), vegetables (men +22 g; women +27 g) and fish (men +6 g; women +7 g), and significantly less meat (men -33 g; women -14 g) compared with low education groups. Overall, no educational differences were found in total GHGe, although its food sources differed. Exposure to contaminants showed some differences between education groups. Conclusions: The consumption patterns differed by education groups, resulting in a more healthy diet, but equally environmentally sustainable diet among high compared with low education groups. Exposure to food contaminants differed between education groups, but was not above safe levels, except for acrylamide and aflatoxin B1. For these substances, a health risk could not be excluded for all education groups. These insights may be used in policy measures focusing on the improvement of a healthy diet for all.</t>
  </si>
  <si>
    <t>&lt;Go to ISI&gt;://WOS:000547920100001</t>
  </si>
  <si>
    <t>M. Lewis, S. A. McNaughton, L. Rychetnik and A. J. Lee</t>
  </si>
  <si>
    <t>A systematic scoping review of the habitual dietary costs in low socioeconomic groups compared to high socioeconomic groups in Australia</t>
  </si>
  <si>
    <t>Nutrition Journal</t>
  </si>
  <si>
    <t>Background Low socioeconomic groups (SEGs) in Australia are less likely to consume diets consistent with the Australian Dietary Guidelines (ADGs) and suffer poorer health than the broader population. The unaffordability, or perceived high cost, of healthy diets may be a factor. Detailed data on the cost of habitually consumed diets is required in order to inform strategies to alleviate socioeconomic impacts on dietary intake. This systematic scoping review aims to identify the cost of the habitual dietary intake of low SEGs in Australia, in terms of the whole diet and its composite foods, in comparison to the cost in higher SEGs. Methods A systematic search of peer-reviewed literature since 2000 and key government and non-government organisation (NGO) websites was undertaken. Data were extracted, synthesised and analysed in relation to study populations, dietary cost assessment measures, socioeconomic measures, and dietary cost and affordability. Results The review identified four studies meeting inclusion criteria. Results confirmed that overall, low SEGs spend a lower amount, yet a higher proportion of household income, on food and drinks than higher SEGs. Quantitative comparison of the dietary costs between included studies was not possible due to difference in populations and study metrics. Costs of the habitual diet in these studies were not reported for ADG food groups, so did not allow for assessment of the healthfulness of the dietary intake or comparison with costs of recommended diets at food group level. Conclusions Existing research does not provide sufficiently granular data of the costs of habitual diets of low SEGs in comparison to higher SEGs or data in a form that can inform strategies and interventions to improve dietary intake and diet-related health of low SEGs in Australia. Future empirical health research requires more granular measures of habitual spending on ADG food groups across SEGs.</t>
  </si>
  <si>
    <t>&lt;Go to ISI&gt;://WOS:000598023300001</t>
  </si>
  <si>
    <t>R. Bennett, C. Zorbas, O. Huse, A. Peeters, A. J. Cameron, G. Sacks and K. Backholer</t>
  </si>
  <si>
    <t>Prevalence of healthy and unhealthy food and beverage price promotions and their potential influence on shopper purchasing behaviour: A systematic review of the literature</t>
  </si>
  <si>
    <t>Obesity Reviews</t>
  </si>
  <si>
    <t>Policies to restrict unhealthy food and beverage price promotions have been recommended, as part of a broader strategy to reduce obesity, but little evidence underpins such recommendations. We aimed to synthesize the literature on the prevalence of healthy and unhealthy food and beverage price promotions and their potential influence on purchasing behaviour. Eight scientific databases (covering health, business, and marketing) and grey literature were systematically searched using search terms related to "food and beverage price promotions" up until July 2019. Articles were included if they examined prevalence of, and/or consumer response to, food and non-alcoholic beverage price promotions, from a nutritional perspective. Of the 16 included studies, eight examined the prevalence of price promotions and eight examined the potential influence of price promotions on purchasing behaviour. Seven of the "prevalence" studies found that price promotions were more common for unhealthy foods and beverages. Seven "influence" studies found a greater proportion of price-promoted purchases were for unhealthy compared with healthy products. Policies that reduce the prevalence and/or influence of price promotions on unhealthy foods and beverages may shift consumer purchasing away from unhealthy foods and beverages. Empirical studies are required to better understand how consumers and industry may respond to such policies.</t>
  </si>
  <si>
    <t>&lt;Go to ISI&gt;://WOS:000491152900001</t>
  </si>
  <si>
    <t>T. Goulding, R. Lindberg and C. G. Russell</t>
  </si>
  <si>
    <t>The affordability of a healthy and sustainable diet: an Australian case study</t>
  </si>
  <si>
    <t>Background/Aims EAT-LancetCommission's Planetary Health Diet proposed a diet that integrates nutrition and sustainability considerations, however its affordability is unknown in many country-specific contexts, including Australia. The aim of this study is to develop a healthy and sustainable food basket modelled on the Planetary Health Diet to determine the affordability of the Planetary Health Diet basket across various socio-economic groups, and compare this affordability with a food basket modelled on the typical current diet, in an Australian setting. Methods An Australian-specific Planetary Health Diet basket was developed for a reference household (2 adults and 2 children) modelled on the Planetary Health Diet reference diet, and compared to a previously-developed Typical Australian Diet basket. The cost of each food basket was determined by online supermarket shopping surveys in low, medium and high socio-economic areas in each Australian state. Basket affordability was determined for the reference household by comparing the basket cost to disposable income in each socio-economic group in each state. Mann-Whitney U tests then determined if there were significant differences between the median costs and the median affordability of both baskets. Results The Planetary Health Diet basket was shown to be less expensive and more affordable than the Typical Australian Diet basket nationally, in all metropolitan areas, in all socio-economic groups across Australia (median cost: Planetary Health Diet = AUD$188.21, Typical Australian Diet = AUD$224.36; median affordability: Planetary Health Diet = 13%, Typical Australian Diet = 16%;p = &lt; 0.05). Conclusions This study showed the Planetary Health Diet to be more affordable than the Typical Australian Diet for metropolitan-dwelling Australians. Implications These results can help to inform public health and food policy aimed at achieving a healthy and sustainable future for all Australians, including reductions in overweight/obesity rates and increased food security.</t>
  </si>
  <si>
    <t>&lt;Go to ISI&gt;://WOS:000576857300001</t>
  </si>
  <si>
    <t>Herforth, Anna
Bai, Yan
Venkat, Aishwarya
Mahrt, Kristi
Ebel, Alissa
Masters, William A.</t>
  </si>
  <si>
    <t>Cost and affordability of healthy diets across and within countries</t>
  </si>
  <si>
    <t>https://www.fao.org/3/cb2431en/cb2431en.pdf</t>
  </si>
  <si>
    <t>C. J. Reynolds, G. W. Horgan, S. Whybrow and J. I. Macdiarmid</t>
  </si>
  <si>
    <t>Healthy and sustainable diets that meet greenhouse gas emission reduction targets and are affordable for different income groups in the UK</t>
  </si>
  <si>
    <t>Objective To model dietary changes required to shift the UK population to diets that meet dietary recommendations for health, have lower greenhouse gas emissions (GHGE) and are affordable for different income groups. Design Linear programming was used to create diets that meet dietary requirements for health and reduced GHGE (57 and 80 % targets) by income quintile, taking account of food budgets and foods currently purchased, thereby keeping dietary change to a minimum. Setting/Participants Nutrient composition, GHGE and price data were mapped to 101 food groups in household food purchase data (UK Living Cost and Food Survey (2013), 5144 households). Results Current diets of all income quintiles had similar total GHGE, but the source of GHGE differed by types of meat and amount of fruit and vegetables. It was possible to create diets with a 57 % reduction in GHGE that met dietary and cost restraints in all income groups. In the optimised diets, the food sources of GHGE differed by income group due to the cost and keeping the level of deviation from current diets to a minimum. Broadly, the changes needed were similar across all groups; reducing animal-based products and increasing plant-based foods but varied by specific foods. Conclusions Healthy and lower-GHGE diets could be created in all income quintiles but tailoring changes to income groups to minimise deviation may make dietary changes more achievable. Specific attention must be given to make interventions and policies appropriate for all income groups.</t>
  </si>
  <si>
    <t>&lt;Go to ISI&gt;://WOS:000466562700018</t>
  </si>
  <si>
    <t>C. X. Chen, A. Chaudhary and A. Mathys</t>
  </si>
  <si>
    <t>Dietary Change Scenarios and Implications for Environmental, Nutrition, Human Health and Economic Dimensions of Food Sustainability</t>
  </si>
  <si>
    <t>Demand side interventions, such as dietary change, can significantly contribute towards the achievement of 2030 national sustainable development goals. However, most previous studies analysing the consequences of dietary change focus on a single dimension of sustainability (e.g., environment) using a limited number of indicators and dietary scenarios. A multi-dimension and multi-indicator analysis can identify the potential trade-offs. Here, starting from the current food consumption data (year 2011), we first designed nine alternative dietary scenarios (healthy Swiss diet, healthy global diet, vegetarian, vegan, pescatarian, flexitarian, protein-oriented and meat-oriented diets and a food greenhouse gas tax diet). Next we calculated three nutritional quality (nutrient balance score, disqualifying nutrient score, percent population with adequate nutrition), five environmental (greenhouse gas, water, land, nitrogen and phosphorus use), one economic (daily food expenditure) and one human health indicator (DALYs) for current and alternative diets. We found that transition towards a healthy diet following the guidelines of Swiss society of nutrition is the most sustainable option and is projected to result in 36% lesser environmental footprint, 33% lesser expenditure and 2.67% lower adverse health outcome (DALYs) compared with the current diet. On the other extreme, transition towards a meat or protein oriented diet can lead to large increases in diet related adverse health outcomes, environmental footprint, daily food expenditure and a reduction in intakes of essential nutrients (for Vitamin C, Fibre, Potassium and Calcium). We found that shifting to the vegetarian and vegan diet scenarios might lead to a reduction in intakes of certain micronutrients currently supplied primarily by animal-sourced foods (Vitamin B-12, Choline and Calcium). Results show that achieving a sustainable diet would entail a high reduction in the intake of meat and vegetable oils and a moderate reduction in cereals, roots and fish products and at the same time increased intake of legumes, nuts, seeds, fruits and vegetables. We identify several current data and research gaps that need to be filled in order to get more accurate results. Overall, our analysis underscores the need to consider multiple indicators while assessing the dietary sustainability and provides a template to conduct such studies in other countries and settings. Future efforts should focus on assessing the potential of different interventions and policies that can help transition the population from current to sustainable dietary patterns.</t>
  </si>
  <si>
    <t>&lt;Go to ISI&gt;://WOS:000467749800149</t>
  </si>
  <si>
    <t>J. D. Mackenbach, K. G. M. Nelissen, S. C. Dijkstra, M. P. Poelman, J. G. Daams, J. B. Leijssen and M. Nicolaou</t>
  </si>
  <si>
    <t>A Systematic Review on Socioeconomic Differences in the Association between the Food Environment and Dietary Behaviors</t>
  </si>
  <si>
    <t>Little is known about socioeconomic differences in the association between the food environment and dietary behavior. We systematically reviewed four databases for original studies conducted in adolescents and adults. Food environments were defined as all objective and perceived aspects of the physical and economic food environment outside the home. The 43 included studies were diverse in the measures used to define the food environment, socioeconomic position (SEP) and dietary behavior, as well as in their results. Based on studies investigating the economic (n = 6) and school food environment (n = 4), somewhat consistent evidence suggests that low SEP individuals are more responsive to changes in food prices and benefit more from healthy options in the school food environment. Evidence for different effects of availability of foods and objectively measured access, proximity and quality of food stores on dietary behavior across SEP groups was inconsistent. In conclusion, there was no clear evidence for socioeconomic differences in the association between food environments and dietary behavior, although a limited number of studies focusing on economic and school food environments generally observed stronger associations in low SEP populations. (Prospero registration: CRD42017073587)</t>
  </si>
  <si>
    <t>&lt;Go to WoS&gt;://WOS:000490121000007</t>
  </si>
  <si>
    <t>L. Bandy, V. Adhikari, S. Jebb and M. Rayner</t>
  </si>
  <si>
    <t>The use of commercial food purchase data for public health nutrition research: A systematic review</t>
  </si>
  <si>
    <t>Plos One</t>
  </si>
  <si>
    <t>Background Traditional methods of dietary assessment have their limitations and commercial sources of food sales and purchase data are increasingly suggested as an additional source to measuring diet at the population level. However, the potential uses of food sales data are less well understood. The aim of this review is to establish how sales data on food and soft drink products from third-party companies have been used in public health nutrition research. Methods A search of five electronic databases was conducted in February-March 2018 for studies published in peer-reviewed journals that had used food sales or purchase data from a commercial company to analyse trends and patterns in food purchases or in the nutritional composition of foods. Study quality was evaluated using the National Institutes of Health (NIH) Quality Assessment Tool for Cohort and Cross-Sectional Studies. Results Of 2919 papers identified in the search, 68 were included. The selected studies used sales or purchase data from four companies: Euromonitor, GfK, Kantar and Nielsen. Sales and purchase data have been used to evaluate interventions, including the impact of the saturated fat tax in Denmark, the soft drink and junk food taxes in Mexico and supplemental nutrition programmes in the USA. They have also been used to identify trends in the nutrient composition of foods over time and patterns in food purchasing, including socio-demo-graphic variations in purchasing. Conclusion Food sales and purchase data are a valuable tool for public health nutrition researchers and their use has increased markedly in the last four years, despite the cost of access, the lack of transparency on data-collection methods and restrictions on publication. The availability of product and brand-level sales data means they are particularly useful for assessing how changes by individual food companies can impact on diet and public health.</t>
  </si>
  <si>
    <t>&lt;Go to WoS&gt;://WOS:000411255200002</t>
  </si>
  <si>
    <t>P. He, G. Baiocchi, K. S. Feng, K. Hubacek and Y. Yu</t>
  </si>
  <si>
    <t>Environmental impacts of dietary quality improvement in China</t>
  </si>
  <si>
    <t>Journal of Environmental Management</t>
  </si>
  <si>
    <t>Dietary-related risks rank top among all the health risks in many countries. The 2nd United Nations Sustainable Development Goal aims to end hunger, achieve food security and improved nutrition and promote sustainable agriculture. Yet whether improving nutritional quality also benefits the environment is still under-explored, particularly for developing countries. China is an interesting and important case because of its rapidly changing dietary patterns distinct from the western countries studied in the literature, sub-national level heterogeneity, socio-economic characteristics and lifestyles, as well as its considerable population. This paper evaluates greenhouse gas (GHG) emissions, water consumption, and land appropriation resulting from shifting the Chinese population to healthy diets. We quantify the environmental impacts of individual diets using the latest available data of China Health and Nutrition Survey (2011), and compare them with the environmental impacts of suggested healthy dietary patterns in accordance with the 2016 Chinese Dietary Guidelines. If all Chinese would follow healthy diets rather than their current diets revealed in the survey, GHG emissions, water consumption, and land occupation would increase by 7.5% (63.9 Mt CO(2)e annually), 53.5% (510 billion m(3)), and 54.2% (1256 billion m(2)), respectively. Urban and high-income groups have higher diet-related environmental impacts but could achieve less additional environmental impacts when moving to healthier diets. These findings indicate an expense of increased GHG emissions, and consumption of water and land resources in improving health. They also highlight the need to focus on the effects of improved economic conditions and urbanization in reconciling environmental impacts and human nutritional adequacy.</t>
  </si>
  <si>
    <t>&lt;Go to ISI&gt;://WOS:000467510800053</t>
  </si>
  <si>
    <t>Chen, C. X.
Chaudhary, A.
Mathys, A.</t>
  </si>
  <si>
    <t>http://gateway.isiknowledge.com/gateway/Gateway.cgi?GWVersion=2&amp;SrcAuth=ResearchSoft&amp;SrcApp=EndNote&amp;DestLinkType=FullRecord&amp;DestApp=WOS&amp;KeyUT=000467749800149</t>
  </si>
  <si>
    <t>Fao</t>
  </si>
  <si>
    <t>Milan Urban Food Policy Pact Monitoring Framework Indicator 9: Costs of a nutritious food basket at city/community level MUFPP framework of actions' category: Sustainable diets and nutrition</t>
  </si>
  <si>
    <t>The indicator measures a medium cost of a diet meeting minimum requirements of macro-and micronutrients or food based dietary guidelines based on a weighted food price index. Overview table MUFFP Work stream MUFFP action Sustainable diets and nutrition Promote sustainable diets (healthy, safe, culturally appropriate, environmentally friendly and rights-based) through relevant education, health promotion and communication programmes, with special attention to schools, care centres, markets and the media. What the indicator measures The minimum cost of a diet meeting minimum requirements of macro and micronutrients or food based dietary guidelines. Which variables need to The following data are needed: be measured / what-List of main food markets data are needed-List of food items to be included in a nutritious food basket-Unit costs/Prices of selected nutritious and healthy foods in local markets Data on food requirements for specific age/sex groups of reference households Unit of measurement (i.e. Percentages, averages, number of people, etc.) Average costs of specific food items in local currency unit per person per day Unit(s) of Analysis (i.e people under 5 years old, etc.) Food items that make up a nutritious food basket Possible sources of information of such data Possible methods/tools for data-collection Expertise required Resources required/ estimated costs-Statistics Office, Health Department-Food price monitors-Surveys among different market outlets-Market/price information where they exist-Market surveys Food costs surveying 1</t>
  </si>
  <si>
    <t>http://www.health.gov.on.ca/en/pro/programs/publichealth/oph_standards/docs/guidance/nutritio</t>
  </si>
  <si>
    <t>K. Glanz, L. Johnson, A. L. Yaroch, M. Phillips, G. X. Ayala and E. L. Davis</t>
  </si>
  <si>
    <t>Measures of Retail Food Store Environments and Sales: Review and Implications for Healthy Eating Initiatives</t>
  </si>
  <si>
    <t>Journal of Nutrition Education and Behavior</t>
  </si>
  <si>
    <t>Objective: This review describes available measures of retail food store environments, including data collection methods, characteristics of measures, the dimensions most commonly captured across methods, and their strengths and limitations. Methods: Articles were included if they were published between 1990 and 2015 in an English-language peer-reviewed journal and presented original research findings on the development and/or use of a measure or method to assess retail food store environments. Four sources were used, including literature databases, backward searching of identified articles, published reviews, and measurement registries. Results: From 3,013 citations identified, 125 observational studies and 5 studies that used sales records were reviewed in-depth. Most studies were cross-sectional and based in the US. The most common tools used were the US Department of Agriculture's Thrifty Food Plan and the Nutrition Environment Measures Survey for Stores. The most common attribute captured was availability of healthful options, followed by price. Measurement quality indicators were minimal and focused mainly on assessments of reliability. Implications for Research and Practice: Two widely used tools to measure retail food store environments are available and can be refined and adapted. Standardization of measurement across studies and reports of measurement quality (eg, reliability, validity) may better inform practice and policy changes.</t>
  </si>
  <si>
    <t>&lt;Go to ISI&gt;://WOS:000374234400008</t>
  </si>
  <si>
    <t>M. Donati, D. Menozzi, C. Zighetti, A. Rosi, A. Zinetti and F. Scazzina</t>
  </si>
  <si>
    <t>Towards a sustainable diet combining economic, environmental and nutritional objectives</t>
  </si>
  <si>
    <t>Foods consumed and dietary patterns are strong determinants of health status. Diet and nutrition have a key role in health promotion and maintenance during the entire lifetime, but what we choose to eat and drink greatly affects the environmental impact on ecosystems as well as monetary resources. Some studies suggest that a healthy diet with a low environmental impact is not necessarily more expensive. This paper aims to identify a healthy, greener and cheaper diet based on current consumption patterns. Dietary information was collected from 104 young adults in the last year of high school in Parma (Italy). Diet was monitored with 7-day dietary records. Subsequently, food items were decoded to obtain nutritional, economic and environmental impact data. An optimization tool based on mathematical programming (Multi-Objective Linear Programming) was used to identify sustainable diet. Three different 7-day diets were identified, based on nutrition recommendations for the healthy Italian adult population, characterized by different targets and optimizing different impacts: first the diet at the lowest cost (Minimum Cost Diet - MCD), then the Environmentally Sustainable Diet (ESD) obtained by minimizing the three environmental indicators (CO(2)e emissions, H2O consumption and amount of land to regenerate the resources - m(2)). Finally, the Sustainable Diet (SD) was identified by integrating environmental and economic sustainability objectives. Lastly, suggestions and recommendations for communication campaigns and other interventions to achieve sustainable diet are suggested. (C) 2016 Elsevier Ltd. All rights reserved.</t>
  </si>
  <si>
    <t>&lt;Go to ISI&gt;://WOS:000383940400007</t>
  </si>
  <si>
    <t>M. Lewis and A. Lee</t>
  </si>
  <si>
    <t>Costing 'healthy' food baskets in Australia - a systematic review of food price and affordability monitoring tools, protocols and methods</t>
  </si>
  <si>
    <t>Objective: To undertake a systematic review to determine similarities and differences in metrics and results between recently and/or currently used tools, protocols and methods for monitoring Australian healthy food prices and affordability. Design: Electronic databases of peer-reviewed literature and online grey literature were systematically searched using the PRISMA approach for articles and reports relating to healthy food and diet price assessment tools, protocols, methods and results that utilised retail pricing. Setting: National, state, regional and local areas of Australia from 1995 to 2015. Subjects: Assessment tools, protocols and methods to measure the price of 'healthy' foods and diets. Results: The search identified fifty-nine discrete surveys of 'healthy' food pricing incorporating six major food pricing tools (those used in multiple areas and time periods) and five minor food pricing tools (those used in a single survey area or time period). Analysis demonstrated methodological differences regarding: included foods; reference households; use of availability and/or quality measures; household income sources; store sampling methods; data collection protocols; analysis methods; and results. Conclusions: 'Healthy' food price assessment methods used in Australia lack comparability across all metrics and most do not fully align with a 'healthy' diet as recommended by the current Australian Dietary Guidelines. None have been applied nationally. Assessment of the price, price differential and affordability of healthy (recommended) and current (unhealthy) diets would provide more robust and meaningful data to inform health and fiscal policy in Australia. The INFORMAS 'optimal' approach provides a potential framework for development of these methods.</t>
  </si>
  <si>
    <t>&lt;Go to ISI&gt;://WOS:000411255200002</t>
  </si>
  <si>
    <t>M. Perignon, G. Masset, G. Ferrari, T. Barre, F. Vieux, M. Maillot, M. J. Amiot and N. Darmon</t>
  </si>
  <si>
    <t>How low can dietary greenhouse gas emissions be reduced without impairing nutritional adequacy, affordability and acceptability of the diet? A modelling study to guide sustainable food choices</t>
  </si>
  <si>
    <t>Objective: To assess the compatibility between reduction of diet-related greenhouse gas emissions (GHGE) and nutritional adequacy, acceptability and affordability dimensions of diet sustainability. Design: Dietary intake, nutritional composition, GHGE and prices were combined for 402 foods selected among those most consumed by participants of the Individual National Study on Food Consumption. Linear programming was used to model diets with stepwise GHGE reductions, minimized departure from observed diet and three scenarios of nutritional constraints: none (FREE), on macronutrients (MACRO) and for all nutrient recommendations (ADEQ). Nutritional quality was assessed using the mean adequacy ratio (MAR) and solid energy density (SED). Setting: France. Subjects: Adults (n 1899). Results: In FREE and MACRO scenarios, imposing up to 30% GHGE reduction did not affect the MAR, SED and food group pattern of the observed diet, but required substitutions within food groups; higher GHGE reductions decreased diet cost, but also nutritional quality, even with constraints on macronutrients. Imposing all nutritional recommendations (ADEQ) increased the fruits and vegetables quantity, reduced SED and slightly increased diet cost without additional modifications induced by the GHGE constraint up to 30% reduction; higher GHGE reductions decreased diet cost but required non-trivial dietary shifts from the observed diet. Not all the nutritional recommendations could be met for GHGE reductions &gt;= 70 %. Conclusions: Moderate GHGE reductions (&lt;= 30 %) were compatible with nutritional adequacy and affordability without adding major food group shifts to those induced by nutritional recommendations. Higher GHGE reductions either impaired nutritional quality, even when macronutrient recommendations were imposed, or required non-trivial dietary shifts compromising acceptability to reach nutritional adequacy.</t>
  </si>
  <si>
    <t>&lt;Go to ISI&gt;://WOS:000384414900019</t>
  </si>
  <si>
    <t>C. van Dooren, M. Tyszler, G. F. H. Kramer and H. Aiking</t>
  </si>
  <si>
    <t>Combining Low Price, Low Climate Impact and High Nutritional Value in One Shopping Basket through Diet Optimization by Linear Programming</t>
  </si>
  <si>
    <t>Sustainability</t>
  </si>
  <si>
    <t>Background: This study aims to find diets with low price and low climate impact, yet fulfilling all nutritional requirements. Methods: Optimization by linear programming. The program constrains 33 nutrients to fulfill Dutch dietary requirements. In a second cycle, the upper boundary for climate impact through greenhouse gas emissions (GHGE) is set to 1.6 kg carbon dioxide equivalents/day (CO(2)eq). In a third cycle, the costs are set on Euro2.50 as a constraint. The objective function of the optimization maximized the most consumed food products (n = 206) for male and female adults separately (age 31-50). Results: A diet of 63 popular and low priced basic products was found to deliver all required nutrients at an adequate level for both male and female adults. This plant-based, carbohydrate and fiber-rich diet consists mainly of wholegrain bread, potatoes, muesli, open-field vegetables and fruits. The climate impact of this diet is very low (1.59 kg CO(2)eq/day) compared to the average Dutch diet. By constraining costs, a low carbon diet of Euro2.59/day is possible. Conclusions: A two-person diet consisting of 63 products and costing Euro37 per week can simultaneously be healthy and yet have half the average climate impact. Linear programming is a promising tool to combine health and sustainability on both societal and individual levels.</t>
  </si>
  <si>
    <t>&lt;Go to ISI&gt;://WOS:000362553400074</t>
  </si>
  <si>
    <t>M. L. Horning and J. A. Fulkerson</t>
  </si>
  <si>
    <t>A Systematic Review on the Affordability of a Healthful Diet for Families in the United States</t>
  </si>
  <si>
    <t>Public Health Nursing</t>
  </si>
  <si>
    <t>ObjectivesAs obesity rates remain alarmingly high, the importance of healthful diets is emphasized; however, affordability of such diets is disputed. Market basket surveys (MBSs) investigate the affordability of diets for families that meet minimum daily dietary requirements using actual food prices from grocery stores. This review paper describes the methods of MBSs, summarizes methodology, price and affordability findings, limitations, and suggests related policy and practice implications. Design and SampleThis is a systematic review of 16 MBSs performed in the United States from 1985 to 2012. A comprehensive multidisciplinary database search strategy was used to identify articles meeting inclusion criteria. ResultsResults indicated MBS methodology varied across studies and price data indicated healthful diets for families are likely unaffordable when purchased from small- to medium-sized stores and may be unaffordable in larger stores when compared to the Thrifty Food Plan. ConclusionsUsing a social ecological approach, public health nurses and all public health professionals are prime advocates for increased affordability of healthful foods. This study includes policy advocacy, particularly in support of Supplemental Nutrition Assistance Program benefits for low-income families. Future research implications are provided, including methodological recommendations for consistency and quality of forthcoming MBS research.</t>
  </si>
  <si>
    <t>&lt;Go to ISI&gt;://WOS:000348922000009</t>
  </si>
  <si>
    <t>N. Darmon and A. Drewnowski</t>
  </si>
  <si>
    <t>Contribution of food prices and diet cost to socioeconomic disparities in diet quality and health: a systematic review and analysis</t>
  </si>
  <si>
    <t>Context: It is well established in the literature that healthier diets cost more than unhealthy diets. Objective: The aim of this review was to examine the contribution of food prices and diet cost to socioeconomic inequalities in diet quality. Data Sources: A systematic literature search of the PubMed, Google Scholar, and Web of Science databases was performed. Study Selection: Publications linking food prices, dietary quality, and socioeconomic status were selected. Data Extraction: Where possible, review conclusions were illustrated using a French national database of commonly consumed foods and their mean retail prices. Data Synthesis: Foods of lower nutritional value and lower-quality diets generally cost less per calorie and tended to be selected by groups of lower socioeconomic status. A number of nutrient-dense foods were available at low cost but were not always palatable or culturally acceptable to the low-income consumer. Acceptable healthier diets were uniformly associated with higher costs. Food budgets in poverty were insufficient to ensure optimum diets. Conclusions: Socioeconomic disparities in diet quality may be explained by the higher cost of healthy diets. Identifying food patterns that are nutrient rich, affordable, and appealing should be a priority to fight social inequalities in nutrition and health.</t>
  </si>
  <si>
    <t>&lt;Go to ISI&gt;://WOS:000363181400001</t>
  </si>
  <si>
    <t>S. Rogus</t>
  </si>
  <si>
    <t>Do the Poor Pay More for Food? A Review of Food Price Disparities in Urban Environments</t>
  </si>
  <si>
    <t>Journal of Hunger &amp; Environmental Nutrition</t>
  </si>
  <si>
    <t>The rising rates of obesity in the United States are a major public health concern. Disproportionately high rates of obesity among low-income individuals are partially attributable to disparities in access to healthful food. Given the limited budgets of low-income populations, recent research on food price differences between affluent and low-income communities has implications for public health policy. This systematic review looks at studies of food price differences throughout the United States. The studies provide evidence that food is more expensive in higher-income areas relative to low-income areas, healthy food is generally more expensive than less healthy options, and farmers' markets are less expensive than conventional retail food stores. Suggestions are made to improve the reliability and validity of measures for each dimension of access before conducting additional studies of the comprehensive environment.</t>
  </si>
  <si>
    <t>&lt;Go to ISI&gt;://WOS:000214716400009</t>
  </si>
  <si>
    <t>G. Fattore, F. Ferre, M. Meregaglia, E. Fattore and C. Agostoni</t>
  </si>
  <si>
    <t>Critical review of economic evaluation studies of interventions promoting low-fat diets</t>
  </si>
  <si>
    <t>Various national and local policies encouraging healthy eating have recently been proposed. The present review aims to summarize and critically assess nutrition-economic evaluation studies of direct (e. g., diet counseling) and indirect (e. g., food labeling) interventions aimed at improving dietary habits. A systematic literature review was performed by searching 5 databases (PubMed, Ovid Medline, EconLit, Agricola, and Embase) using a combination of diet-related (fat, diet, intake, nutrition) and economics-related (cost-effectiveness, cost-benefit, cost-utility, health economics, economic evaluation) key words. The search yielded 36 studies that varied in target population, study design, economic evaluation method, and health/economic outcome. In general, all provide limited experimental evidence and adopt the framework of economic evaluations in healthcare. Certain important aspects were not well considered: 1) the non-health-related effects of nutrition interventions on well-being; 2) the private nature of food expenditures; 3) the distributional effects on food expenditures across socioeconomic groups; and 4) the general economic implications (e. g., agrofoods, import/export) of such interventions. Overall, the methodology for the economic evaluation of nutrition interventions requires substantial improvement. (C) 2014 International Life Sciences Institute</t>
  </si>
  <si>
    <t>&lt;Go to ISI&gt;://WOS:000344788300002</t>
  </si>
  <si>
    <t>H. Saxe</t>
  </si>
  <si>
    <t>The New Nordic Diet is an effective tool in environmental protection: it reduces the associated socioeconomic cost of diets</t>
  </si>
  <si>
    <t>American Journal of Clinical Nutrition</t>
  </si>
  <si>
    <t>Background: The New Nordic Diet (NND) was designed by gastronomic, nutritional, and environmental specialists to be a palatable, healthy, and sustainable diet containing 35% less meat than the Average Danish Diet (ADD); more whole-grain products, nuts, fruit, and vegetables; locally grown food in season; and &gt;75% organic produce. The environmental impact of the 2 diets was compared based on 16 impact categories, which were monetized to evaluate the overall socioeconomic effect of a shift from an ADD to an NND. Objective: The objective was to determine whether this diet shift can be an effective tool in environmental protection. Design: The 3 features by which this diet shift affects the environment composition. transport (import), and type of production (organic/conventional) were separately investigated by using life cycle assessment. Results: When both diet composition and transport were taken into account, the NND reduced the environmental impact relative to the ADD measured by all 16 impact categories. The socioeconomic savings related to this diet shift was 266/person per year, or 32% of the overall environmental cost of the ADD. When the actual 8% content of organic produce in the ADD and the 84% content of organic produce in the investigated recipe-based NND were also taken into account, the NND reduced the environmental impact relative to the ADD measured by Only 10 of the 16 impact categories whereas 6 were increased. The socioeconomic savings related to the diet shift were lowered to 42/person per year, or 5% of the overall environmental cost of the ADD. Conclusion: Reducing the content of meat and excluding most long-distance imports were of substantial environmental and socioeconomic advantage to the NND when compared with the ADD, whereas including high amounts of organic produce was a disadvantage.</t>
  </si>
  <si>
    <t>&lt;Go to ISI&gt;://WOS:000334895700021</t>
  </si>
  <si>
    <t>L. Barosh, S. Friel, K. Engelhardt and L. L. Chan</t>
  </si>
  <si>
    <t>The cost of a healthy and sustainable diet - who can afford it?</t>
  </si>
  <si>
    <t>Objective: Climate change is affecting the ability of food systems to provide sufficient nutritious and affordable foods at all times. Healthy and sustainable (H&amp;S) food choices are important contributions to health and climate change policy efforts. This paper presents empirical data on the affordability of a food basket that incorporates principles of health and sustainability across different food sub-systems, socioeconomic neighbourhoods and household income levels in Greater Western Sydney, Australia. Methods: A basket survey was used to investigate the cost of both a typical basket of food and a hypothetical H&amp;S basket. The price of foods in the two baskets was recorded in five neighbourhoods, and the affordability of the baskets was determined across household income quintiles. Results: The cost of the H&amp;S basket was more than the typical basket in all five socioeconomic neighbourhoods, with most disadvantaged neighbourhood spending proportionately more (30%) to buy the H&amp;S basket. Within household income levels, the greatest inequity was found in the middle income neighbourhood, showing that households in the lowest income quintile would have to spend up to 48% of their weekly income to buy the H&amp;S basket, while households in the highest income quintile would have to spend significantly less of their weekly income (9%). Conclusion: The most disadvantaged groups in the region, both at the neighbourhood and household level, experience the greatest inequality in affordability of the H&amp;S diet. Implications: The results highlight the current inequity in food choice in the region and the underlying social issues of cost and affordability of H&amp;S foods.</t>
  </si>
  <si>
    <t>&lt;Go to ISI&gt;://WOS:000331258200003</t>
  </si>
  <si>
    <t>M. L. Niebylski, T. Lu, N. R. C. Campbell, J. Arcand, A. Schermel, D. Hua, K. E. Yeates, S. W. Tobe, P. A. Twohig, M. R. L'Abbe and P. P. Liu</t>
  </si>
  <si>
    <t>Healthy Food Procurement Policies and Their Impact</t>
  </si>
  <si>
    <t>Unhealthy eating is the leading risk for death and disability globally. As a result, the World Health Organization (WHO) has called for population health interventions. One of the proposed interventions is to ensure healthy foods are available by implementing healthy food procurement policies. The objective of this systematic review was to evaluate the evidence base assessing the impact of such policies. A comprehensive review was conducted by searching PubMed and Medline for policies that had been implemented and evaluated the impact of food purchases, food consumption, and behaviors towards healthy foods. Thirty-four studies were identified and found to be effective at increasing the availability and purchases of healthy food and decreasing purchases of unhealthy food. Most policies also had other components such as education, price reductions, and health interventions. The multiple gaps in research identified by this review suggest that additional research and ongoing evaluation of food procurement programs is required. Implementation of healthy food procurement policies in schools, worksites, hospitals, care homes, correctional facilities, government institutions, and remote communities increase markers of healthy eating. Prior or simultaneous implementation of ancillary education about healthy eating, and rationale for the policy may be critical success factors and additional research is needed.</t>
  </si>
  <si>
    <t>&lt;Go to ISI&gt;://WOS:000334438200016</t>
  </si>
  <si>
    <t>S. I. Kirkpatrick, J. Reedy, E. N. Butler, K. W. Dodd, A. F. Subar, F. E. Thompson and R. A. McKinnon</t>
  </si>
  <si>
    <t>Dietary Assessment in Food Environment Research A Systematic Review</t>
  </si>
  <si>
    <t>American Journal of Preventive Medicine</t>
  </si>
  <si>
    <t>Context: The existing evidence on food environments and diet is inconsistent, potentially because of heterogeneity in measures used to assess diet. The objective of this review, conducted in 2012-2013, was to examine measures of dietary intake utilized in food environment research. Evidence acquisition: Included studies were published from January 2007 through June 2012 and assessed relationships between at least one food environment exposure and at least one dietary outcome. Fifty-one articles were identified using PubMed, SCOPUS, Web of Knowledge, and PsycINFO; references listed in the papers reviewed and relevant review articles; and the National Cancer Institute's Measures of the Food Environment website. The frequency of the use of dietary intake measures and assessment of specific dietary outcomes were examined, as were patterns of results among studies using different dietary measures. Evidence synthesis: The majority of studies used brief instruments, such as screeners or one or two questions, to assess intake. Food frequency questionnaires were used in about a quarter of studies, one in ten used 24-hour recalls, and fewer than one in 20 used diaries. Little consideration of dietary measurement error was evident. Associations between the food environment and diet were more consistently in the expected direction in studies using less error-prone measures. Conclusions: There is a tendency toward the use of brief dietary assessment instruments with low cost and burden rather than more detailed instruments that capture intake with less bias. Use of error-prone dietary measures may lead to spurious findings and reduced power to detect associations.</t>
  </si>
  <si>
    <t>&lt;Go to ISI&gt;://WOS:000328799300014</t>
  </si>
  <si>
    <t>A. Lee, C. N. Mhurchu, G. Sacks, B. Swinburn, W. Snowdon, S. Vandevijvere, C. Hawkes, M. L'Abbe, M. Rayner, D. Sanders, S. Barquera, S. Friel, B. Kelly, S. Kumanyika, T. Lobstein, J. Ma, J. Macmullan, S. Mohan, C. Monteiro, B. Neal, C. Walker and Informas</t>
  </si>
  <si>
    <t>Monitoring the price and affordability of foods and diets globally</t>
  </si>
  <si>
    <t>Food prices and food affordability are important determinants of food choices, obesity and non-communicable diseases. As governments around the world consider policies to promote the consumption of healthier foods, data on the relative price and affordability of foods, with a particular focus on the difference between less healthy' and healthy' foods and diets, are urgently needed. This paper briefly reviews past and current approaches to monitoring food prices, and identifies key issues affecting the development of practical tools and methods for food price data collection, analysis and reporting. A step-wise monitoring framework, including measurement indicators, is proposed. Minimal' data collection will assess the differential price of healthy' and less healthy' foods; expanded' monitoring will assess the differential price of healthy' and less healthy' diets; and the optimal' approach will also monitor food affordability, by taking into account household income. The monitoring of the price and affordability of healthy' and less healthy' foods and diets globally will provide robust data and benchmarks to inform economic and fiscal policy responses. Given the range of methodological, cultural and logistical challenges in this area, it is imperative that all aspects of the proposed monitoring framework are tested rigorously before implementation.</t>
  </si>
  <si>
    <t>&lt;Go to ISI&gt;://WOS:000325076200008</t>
  </si>
  <si>
    <t>C. N. Mhurchu, S. Vandevijvere, W. Waterlander, L. E. Thornton, B. Kelly, A. J. Cameron, W. Snowdon, B. Swinburn and Informas</t>
  </si>
  <si>
    <t>Monitoring the availability of healthy and unhealthy foods and non-alcoholic beverages in community and consumer retail food environments globally</t>
  </si>
  <si>
    <t>Retail food environments are increasingly considered influential in determining dietary behaviours and health outcomes. We reviewed the available evidence on associations between community (type, availability and accessibility of food outlets) and consumer (product availability, prices, promotions and nutritional quality within stores) food environments and dietary outcomes in order to develop an evidence-based framework for monitoring the availability of healthy and unhealthy foods and non-alcoholic beverages in retail food environments. Current evidence is suggestive of an association between community and consumer food environments and dietary outcomes; however, substantial heterogeneity in study designs, methods and measurement tools makes it difficult to draw firm conclusions. The use of standardized tools to monitor local food environments within and across countries may help to validate this relationship. We propose a step-wise framework to monitor and benchmark community and consumer retail food environments that can be used to assess density of healthy and unhealthy food outlets; measure proximity of healthy and unhealthy food outlets to homes/schools; evaluate availability of healthy and unhealthy foods in-store; compare food environments over time and between regions and countries; evaluate compliance with local policies, guidelines or voluntary codes of practice; and determine the impact of changes to retail food environments on health outcomes, such as obesity.</t>
  </si>
  <si>
    <t>&lt;Go to ISI&gt;://WOS:000325076200010</t>
  </si>
  <si>
    <t>M. Rao, A. Afshin, G. Singh and D. Mozaffarian</t>
  </si>
  <si>
    <t>Do healthier foods and diet patterns cost more than less healthy options? A systematic review and meta-analysis</t>
  </si>
  <si>
    <t>Bmj Open</t>
  </si>
  <si>
    <t>Objective: To conduct a systematic review and meta-analysis of prices of healthier versus less healthy foods/diet patterns while accounting for key sources of heterogeneity. Data sources: MEDLINE (2000-2011), supplemented with expert consultations and hand reviews of reference lists and related citations. Design: Studies reviewed independently and in duplicate were included if reporting mean retail price of foods or diet patterns stratified by healthfulness. We extracted, in duplicate, mean prices and their uncertainties of healthier and less healthy foods/diet patterns and rated the intensity of health differences for each comparison (range 1-10). Prices were adjusted for inflation and the World Bank purchasing power parity, and standardised to the international dollar (defined as US$1) in 2011. Using random effects models, we quantified price differences of healthier versus less healthy options for specific food types, diet patterns and units of price (serving, day and calorie). Statistical heterogeneity was quantified using I-2 statistics. Results: 27 studies from 10 countries met the inclusion criteria. Among food groups, meats/protein had largest price differences: healthier options cost $0.29/serving (95% CI $0.19 to $0.40) and $0.47/200 kcal ($0.42 to $0.53) more than less healthy options. Price differences per serving for healthier versus less healthy foods were smaller among grains ($0.03), dairy (-$0.004), snacks/sweets ($0.12) and fats/oils ($0.02; p&lt;0.05 each) and not significant for soda/juice ($0.11, p=0.64). Comparing extremes (top vs bottom quantile) of food-based diet patterns, healthier diets cost $1.48/day ($1.01 to $1.95) and $1.54/2000 kcal ($1.15 to $1.94) more. Comparing nutrient-based patterns, price per day was not significantly different (top vs bottom quantile: $0.04; p=0.916), whereas price per 2000 kcal was $1.56 ($0.61 to $2.51) more. Adjustment for intensity of differences in healthfulness yielded similar results. Conclusions: This meta-analysis provides the best evidence until today of price differences of healthier vs less healthy foods/diet patterns, highlighting the challenges and opportunities for reducing financial barriers to healthy eating.</t>
  </si>
  <si>
    <t>&lt;Go to ISI&gt;://WOS:000330541400054</t>
  </si>
  <si>
    <t>N. Wilson, N. Nghiem, C. N. Mhurchu, H. Eyles, M. G. Baker and T. Blakely</t>
  </si>
  <si>
    <t>Foods and Dietary Patterns That Are Healthy, Low-Cost, and Environmentally Sustainable: A Case Study of Optimization Modeling for New Zealand</t>
  </si>
  <si>
    <t>Objective: Global health challenges include non-communicable disease burdens, ensuring food security in the context of rising food prices, and environmental constraints around food production, e.g., greenhouse gas [GHG] emissions. We therefore aimed to consider optimized solutions to the mix of food items in daily diets for a developed country population: New Zealand (NZ). Methods: We conducted scenario development and linear programming to model 16 diets (some with uncertainty). Data inputs included nutrients in foods, food prices, food wastage and food-specific GHG emissions. Findings: This study identified daily dietary patterns that met key nutrient requirements for as little as a median of NZ$ 3.17 per day (US$ 2.41/d) (95% simulation interval [SI]=NZ$ 2.86 to 3.50/d). Diets that included "more familiar meals" for New Zealanders, increased the cost. The optimized diets also had low GHG emission profiles compared with the estimate for the 'typical NZ diet e.g., 1.62 kg CO(2)e/d for one scenario (95%SI=1.39 to 1.85 kg CO(2)e) compared with 10.1 kg CO(2)e/d, respectively. All of the optimized low-cost and low-GHG dietary patterns had likely health advantages over the current NZ dietary pattern, i.e., lower cardiovascular disease and cancer risk. Conclusions: We identified optimal foods and dietary patterns that would lower the risk of non-communicable diseases at low cost and with low greenhouse gas emission profiles. These results could help guide central and local government decisions around which foods to focus policies on. That is which foods are most suitable for: food taxes (additions and exemptions); healthy food vouchers and subsidies; and for increased use by public institutions involved in food preparation.</t>
  </si>
  <si>
    <t>&lt;Go to ISI&gt;://WOS:000317480700042</t>
  </si>
  <si>
    <t>R. Saulle, L. Semyonov and G. La Torre</t>
  </si>
  <si>
    <t>Cost and Cost-Effectiveness of the Mediterranean Diet: Results of a Systematic Review</t>
  </si>
  <si>
    <t>The growing impact of chronic degenerative pathologies (such as cardiovascular disease, type 2 diabetes and Alzheimer's disease) requires and pushes towards the development of new preventive strategies to reduce the incidence and prevalence of these diseases. Lifestyle changes, especially related to the Mediterranean diet, have the potential to modify disease outcomes and ultimately costs related to their management. The objective of the study was to perform a systematic review of the scientific literature, to gauge the economic performance and the cost-effectiveness of the adherence to the Mediterranean diet as a prevention strategy against degenerative pathologies. We investigated the monetary costs of adopting Mediterranean dietary patterns by determining cost differences between low and high adherence. Research was conducted using the PubMed and Scopus databases. Eight articles met the pre-determined inclusion criteria and were reviewed. Quality assessment and data extraction was performed. The adherence to the Mediterranean diet has been extensively reported to be associated with a favorable health outcome and a better quality of life. The implementation of a Mediterranean dietary pattern may lead to the prevention of degenerative pathologies and to an improvement in life expectancy, a net gain in health and a reduction in total lifetime costs.</t>
  </si>
  <si>
    <t>&lt;Go to ISI&gt;://WOS:000328628600021</t>
  </si>
  <si>
    <t>S. Kumanyika</t>
  </si>
  <si>
    <t>INFORMAS (International Network for Food and Obesity/non-communicable diseases Research, Monitoring and Action Support): summary and future directions</t>
  </si>
  <si>
    <t>This supplement presents the foundational elements for INFORMAS (International Network for Food and Obesity/non-communicable diseases Research, Monitoring and Action Support). As explained in the overview article by Swinburn and colleagues, INFORMAS has a compelling rationale and has set forth clear objectives, outcomes, principles and frameworks for monitoring and benchmarking key aspects of food environments and the policies and actions that influence the healthiness of food environments. This summary highlights the proposed monitoring approaches for the 10 interrelated INFORMAS modules: public and private sector policies and actions; key aspects of food environments (food composition, labelling, promotion, provision, retail, prices, and trade and investment) and population outcomes (diet quality). This ambitious effort should be feasible when approached in a step-wise manner, taking into account existing monitoring efforts, data sources, country contexts and capacity, and when adequately resourced. After protocol development and pilot testing of the modules, INFORMAS aims to be a sustainable, low-cost monitoring framework. Future directions relate to institutionalization, implementation and, ultimately, to leveraging INFORMAS data in ways that will bring key drivers of food environments into alignment with public health goals.</t>
  </si>
  <si>
    <t>&lt;Go to ISI&gt;://WOS:000325076200014</t>
  </si>
  <si>
    <t>Cobiac, L. J.
Veerman, L.
Vos, T.</t>
  </si>
  <si>
    <t>The Role of Cost-Effectiveness Analysis in Developing Nutrition Policy</t>
  </si>
  <si>
    <t>Annual Reviews</t>
  </si>
  <si>
    <t>Concern about the overconsumption of unhealthy foods is growing worldwide. With high global rates of noncommunicable diseases related to poor nutrition and projections of more rapid increases of rates in low- and middle-income countries, it is vital to identify effective but low-cost interventions. Cost-effectiveness studies show that individually targeted dietary interventions can be effective and cost-effective, but a growing number of modeling studies suggest that population-wide approaches may bring larger and more sustained benefits for population health at a lower cost to society. Mandatory regulation of salt in processed foods, in particular, is highly recommended. Future research should focus on lacunae in the current evidence base: effectiveness of interventions addressing the marketing, availability, and price of healthy and unhealthy foods; modeling health impacts of complex dietary changes and multi-intervention strategies; and modeling health implications in diverse subpopulations to identify interventions that will most efficiently and effectively reduce health inequalities.</t>
  </si>
  <si>
    <t>http://gateway.isiknowledge.com/gateway/Gateway.cgi?GWVersion=2&amp;SrcAuth=ResearchSoft&amp;SrcApp=EndNote&amp;DestLinkType=FullRecord&amp;DestApp=WOS&amp;KeyUT=000323891400017</t>
  </si>
  <si>
    <t>Lee, A.
Mhurchu, C. N.
Sacks, G.
Swinburn, B.
Snowdon, W.
Vandevijvere, S.
Hawkes, C.
L'Abbe, M.
Rayner, M.
Sanders, D.
Barquera, S.
Friel, S.
Kelly, B.
Kumanyika, S.
Lobstein, T.
Ma, J.
Macmullan, J.
Mohan, S.
Monteiro, C.
Neal, B.
Walker, C.
Informas,</t>
  </si>
  <si>
    <t>http://gateway.isiknowledge.com/gateway/Gateway.cgi?GWVersion=2&amp;SrcAuth=ResearchSoft&amp;SrcApp=EndNote&amp;DestLinkType=FullRecord&amp;DestApp=WOS&amp;KeyUT=000325076200008</t>
  </si>
  <si>
    <t>A. Gustafson, S. Hankins and S. Jilcott</t>
  </si>
  <si>
    <t>Measures of the Consumer Food Store Environment: A Systematic Review of the Evidence 2000-2011</t>
  </si>
  <si>
    <t>Journal of Community Health</t>
  </si>
  <si>
    <t>Description of the consumer food environment has proliferated in publication. However, there has been a lack of systematic reviews focusing on how the consumer food environment is associated with the following: (1) neighborhood characteristics; (2) food prices; (3) dietary patterns; and (4) weight status. We conducted a systematic review of primary, quantitative, observational studies, published in English that conducted an audit of the consumer food environment. The literature search included electronic, hand searches, and peer-reviewed from 2000 to 2011. Fifty six papers met the inclusion criteria. Six studies reported stores in low income neighborhoods or high minority neighborhoods had less availability of healthy food. While, four studies found there was no difference in availability between neighborhoods. The results were also inconsistent for differences in food prices, dietary patterns, and weight status. This systematic review uncovered several key findings. (1) Systematic measurement of determining availability of food within stores and store types is needed; (2) Context is relevant for understanding the complexities of the consumer food environment; (3) Interventions and longitudinal studies addressing purchasing habits, diet, and obesity outcomes are needed; and (4) Influences of price and marketing that may be linked with why people purchase certain items.</t>
  </si>
  <si>
    <t>&lt;Go to ISI&gt;://WOS:000305888600019</t>
  </si>
  <si>
    <t>C. L. Gyles, I. Lenoir-Wijnkoop, J. G. Carlberg, V. Senanayake, I. Gutierrez-Ibarluzea, M. J. Poley, D. Dubois and P. J. Jones</t>
  </si>
  <si>
    <t>Health economics and nutrition: a review of published evidence</t>
  </si>
  <si>
    <t>The relationship between nutrition and health-economic outcomes is important at both the individual and the societal level. While personal nutritional choices affect an individual's health condition, thus influencing productivity and economic contribution to society, nutrition interventions carried out by the state also have the potential to affect economic output in significant ways. This review summarizes studies of nutrition interventions in which health-related economic implications of the intervention have been addressed. Results of the search strategy have been categorized into three areas: economic studies of micronutrient deficiencies and malnutrition; economic studies of dietary improvements; and economic studies of functional foods. The findings show that a significant number of studies have calculated the health-economic impacts of nutrition interventions, but approaches and methodologies are sometimes ad hoc in nature and vary widely in quality. Development of an encompassing economic framework to evaluate costs and benefits from such interventions is a potentially fruitful area for future research.</t>
  </si>
  <si>
    <t>&lt;Go to ISI&gt;://WOS:000312216900002</t>
  </si>
  <si>
    <t>F. J. A. Perez-Cueto, J. Aschemann-Witzel, B. Shankar, J. Brambila-Macias, T. Bech-Larsen, M. Mazzocchi, S. Capacci, A. Saba, A. Turrini, B. Niedzwiedzka, B. Piorecka, A. Koziol-Kozakowska, J. Wills, W. B. Traill and W. Verbeke</t>
  </si>
  <si>
    <t>Assessment of evaluations made to healthy eating policies in Europe: a review within the EATWELL Project</t>
  </si>
  <si>
    <t>Objective: To identify and assess healthy eating policies at national level which have been evaluated in terms of their impact on awareness of healthy eating, food consumption, health outcome or cost/benefit. Design: Review of policy documents and their evaluations when available. Setting: European Member States. Subjects: One hundred and twenty-one policy documents revised, 107 retained. Results: Of the 107 selected interventions, twenty-two had been evaluated for their impact on awareness or knowledge and twenty-seven for their impact on consumption. Furthermore sixteen interventions provided an evaluation of health impact, while three actions specifically measured any cost/benefit ratio. The indicators used in these evaluations were in most cases not comparable. Evaluation was more often found for public information campaigns, regulation of meals at schools/canteens and nutrition education programmes. Conclusions: The study highlights the need not only to develop harmonized and verifiable procedures but also indicators for measuring effectiveness and success and for comparing between interventions and countries. EU policies are recommended to provide a set of indicators that may be measured consistently and regularly in all countries. Furthermore, public information campaigns should be accompanied by other interventions, as evaluations may show an impact on awareness and intention, but rarely on consumption patterns and health outcome.</t>
  </si>
  <si>
    <t>&lt;Go to ISI&gt;://WOS:000307187000022</t>
  </si>
  <si>
    <t>H. Eyles, C. N. Mhurchu, N. Nghiem and T. Blakely</t>
  </si>
  <si>
    <t>Food Pricing Strategies, Population Diets, and Non-Communicable Disease: A Systematic Review of Simulation Studies</t>
  </si>
  <si>
    <t>Plos Medicine</t>
  </si>
  <si>
    <t>Background: Food pricing strategies have been proposed to encourage healthy eating habits, which may in turn help stem global increases in non-communicable diseases. This systematic review of simulation studies investigates the estimated association between food pricing strategies and changes in food purchases or intakes (consumption) (objective 1); Health and disease outcomes (objective 2), and whether there are any differences in these outcomes by socio-economic group (objective 3). Methods and Findings: Electronic databases, Internet search engines, and bibliographies of included studies were searched for articles published in English between 1 January 1990 and 24 October 2011 for countries in the Organisation for Economic Co-operation and Development. Where &gt;= 3 studies examined the same pricing strategy and consumption (purchases or intake) or health outcome, results were pooled, and a mean own-price elasticity (own-PE) estimated (the own-PE represents the change in demand with a 1% change in price of that good). Objective 1: pooled estimates were possible for the following: (1) taxes on carbonated soft drinks: own-PE (n = 4 studies), -0.93 (range, -0.06, -2.43), and a modelled -0.02% (-0.01%, -0.04%) reduction in energy (calorie) intake for each 1% price increase (n = 3 studies); (2) taxes on saturated fat: -0.02% (-0.01%, -0.04%) reduction in energy intake from saturated fat per 1% price increase (n = 5 studies); and (3) subsidies on fruits and vegetables: own-PE (n = 3 studies), -0.35 (-0.21, -0.77). Objectives 2 and 3: variability of food pricing strategies and outcomes prevented pooled analyses, although higher quality studies suggested unintended compensatory purchasing that could result in overall effects being counter to health. Eleven of 14 studies evaluating lower socio-economic groups estimated that food pricing strategies would be associated with pro-health outcomes. Food pricing strategies also have the potential to reduce disparities. Conclusions: Based on modelling studies, taxes on carbonated drinks and saturated fat and subsidies on fruits and vegetables would be associated with beneficial dietary change, with the potential for improved health. Additional research into possible compensatory purchasing and population health outcomes is needed.</t>
  </si>
  <si>
    <t>&lt;Go to ISI&gt;://WOS:000312934200003</t>
  </si>
  <si>
    <t>J. I. Macdiarmid, J. Kyle, G. W. Horgan, J. Loe, C. Fyfe, A. Johnstone and G. McNeill</t>
  </si>
  <si>
    <t>Sustainable diets for the future: can we contribute to reducing greenhouse gas emissions by eating a healthy diet?</t>
  </si>
  <si>
    <t>Background: Food systems account for 18-20% of UK annual greenhouse gas emissions (GHGEs). Recommendations for improving food choices to reduce GHGEs must be balanced against dietary requirements for health. Objective: We assessed whether a reduction in GHGEs can be achieved while meeting dietary requirements for health. Design: A database was created that linked nutrient composition and GHGE data for 82 food groups. Linear programming was used iteratively to produce a diet that met the dietary requirements of an adult woman (19-50 y old) while minimizing GHGEs. Acceptability constraints were added to the model to include foods commonly consumed in the United Kingdom in sensible quantities. A sample menu was created to ensure that the quantities and types of food generated from the model could be combined into a realistic 7-d diet. Reductions in GHGEs of the diets were set against 1990 emission values. Results: The first model, without any acceptability constraints, produced a 90% reduction in GHGEs but included only 7 food items, all in unrealistic quantities. The addition of acceptability constraints gave a more realistic diet with 52 foods but reduced GHGEs by a lesser amount of 36%. This diet included meat products but in smaller amounts than in the current diet. The retail cost of the diet was comparable to the average UK expenditure on food. Conclusion: A sustainable diet that meets dietary requirements for health with lower GHGEs can be achieved without eliminating meat or dairy products or increasing the cost to the consumer. Am J Clin Nutr 2012;96:632-9.</t>
  </si>
  <si>
    <t>&lt;Go to ISI&gt;://WOS:000307863800023</t>
  </si>
  <si>
    <t>L. H. Epstein, N. Jankowiak, C. Nederkoorn, H. A. Raynor, S. A. French and E. Finkelstein</t>
  </si>
  <si>
    <t>Experimental research on the relation between food price changes and food-purchasing patterns: a targeted review</t>
  </si>
  <si>
    <t>One way in which to modify food purchases is to change prices through tax policy, subsidy policy, or both. We reviewed the growing body of experimental research conducted in the laboratory and in the field that investigates the following: the extent to which price changes influence purchases of targeted and nontargeted foods, total energy, or macronutrients purchased; the interaction of price changes with adjunctive interventions; and moderators of sensitivity to price changes. After a brief overview of economic principles and Observational research that addresses these issues, we present a targeted review of experimental research. Experimental research suggests that price changes modify purchases of targeted foods, but research on the overall nutritional quality of purchases is mixed because of substitution effects. There is mixed support for combining price changes with adjunctive interventions, and there are no replicated findings on moderators to price sensitivity in experiments. Additional focused research is needed to better inform food policy development with the aim of improving eating behavior and preventing obesity. Am J Gun Nutr 2012;95:789-809.</t>
  </si>
  <si>
    <t>&lt;Go to ISI&gt;://WOS:000301894400003</t>
  </si>
  <si>
    <t>B. Kelly, V. M. Flood and H. Yeatman</t>
  </si>
  <si>
    <t>Measuring local food environments: An overview of available methods and measures</t>
  </si>
  <si>
    <t>Health &amp; Place</t>
  </si>
  <si>
    <t>Reliable and valid measures of local food environments are needed to more fully understand the relationship between these environments and health and identify potential intervention points to improve access to, and the availability of, healthy foods. These measures also inform policy making, including the zoning of food outlets and food labelling/information requirements. A literature review was undertaken using health, behavioural and social sciences, nutrition and public health databases and grey literature, to determine available information on the measurement of local food environments. Included articles were those measuring aspects of food environments published from 2000 to 2010. A range of tools and methods are available to measure different components of food environments. Those focusing on community nutrition environments record the number, type and location of food outlets. The tools that focus on the consumer nutrition environment incorporate other factors, such as available food and beverage products, their price and quality, and any promotions or information to prompt consumers to make purchasing decisions. A summary and critique of these measures are provided. Crown Copyright (C) 2011 Published by Elsevier Ltd. All rights reserved.</t>
  </si>
  <si>
    <t>&lt;Go to ISI&gt;://WOS:000296671500013</t>
  </si>
  <si>
    <t>J. H. Lee, R. A. Ralston and H. Truby</t>
  </si>
  <si>
    <t>Influence of food cost on diet quality and risk factors for chronic disease: A systematic review</t>
  </si>
  <si>
    <t>Nutrition &amp; Dietetics</t>
  </si>
  <si>
    <t>Aim: To undertake a systematic literature review to examine the effect of food cost on diet quality and risk factors for chronic disease, specifically focusing on diet-related lifestyle diseases affecting the Australian population.</t>
  </si>
  <si>
    <t>&lt;Go to ISI&gt;://WOS:000298085500004</t>
  </si>
  <si>
    <t>J. Dawson, D. Marshall, M. Taylor, S. Cummins, L. Sparks and A. S. Anderson</t>
  </si>
  <si>
    <t>Accessing healthy food: availability and price of a healthy food basket in Scotland</t>
  </si>
  <si>
    <t>http://dx.doi.org/10.1362/026725708X381957</t>
  </si>
  <si>
    <t>Access to healthy food and its marketing have been asserted as limitations on changing behaviour to improve diet. A retailer survey in Scotland is reported that considered availability and affordab...</t>
  </si>
  <si>
    <t xml:space="preserve">https://www.tandfonline.com/doi/abs/10.1362/026725708X381957 </t>
  </si>
  <si>
    <t>C. Hawkes</t>
  </si>
  <si>
    <t>Dietary Implications of Supermarket Development: A Global Perspective</t>
  </si>
  <si>
    <t>Development Policy Review</t>
  </si>
  <si>
    <t>Five decisions by supermarket operators have important dietary implications: the location of their outlets: the foods they sell; the prices they charge; the promotional strategies they use; and the nutrition-related activities they implement. These decisions influence food accessibility, availability, prices and desirability, which in turn influence the decisions consumers make about food. Based on a comprehensive literature review, this article finds that the dietary implications are both positive - supermarkets can make a more diverse diet available and accessible to more people - and negative - supermarkets can reduce the ability of marginalised populations to purchase a high-quality diet, and encourage the consumption of energy-dense, nutrient-poor highly-processed foods. Overall, the most universally applicable dietary implication is that supermarkets encourage consumers to eat more, whatever the food.</t>
  </si>
  <si>
    <t>&lt;Go to ISI&gt;://WOS:000260386700002</t>
  </si>
  <si>
    <t>Does social class predict diet quality?</t>
  </si>
  <si>
    <t>A large body of epidemiologic data show that diet quality follows a socioeconomic gradient. Whereas higher-quality diets are associated with greater affluence, energy-dense diets that are nutrient-poor are preferentially consumed by persons of lower socioeconomic status (SES) and of more limited economic means. As this review demonstrates, whole grains, lean meats, fish, low-fat dairy products, and fresh vegetables and fruit are more likely to be consumed by groups of higher SES. In contrast, the consumption of refined grains and added fats has been associated with lower SES. Although micronutrient intake and, hence, diet quality are affected by SES, little evidence indicates that SES affects either total energy intakes or the macronutrient composition of the diet. The observed associations between SES variables and diet-quality measures can be explained by a variety of potentially causal mechanisms. The disparity in energy costs ($/MJ) between energy-dense and nutrient-dense foods is one such mechanism; easy physical access to low-cost energy-dense foods is another. If higher SES is a causal determinant of diet quality, then the reported associations between diet quality and better health, found in so many epidemiologic studies, may have been confounded by unobserved indexes of social class. Conversely, if limited economic resources are causally linked to low-quality diets, some current strategies for health promotion, based on recommending high-cost foods to low-income people, may prove to be wholly ineffective. Exploring the possible causal relations between SES and diet quality is the purpose of this review.</t>
  </si>
  <si>
    <t>&lt;Go to ISI&gt;://WOS:000255880500001</t>
  </si>
  <si>
    <t>S. A. French, S. T. Shimotsu, M. Wall and A. F. Gerlach</t>
  </si>
  <si>
    <t>Capturing the Spectrum of Household Food and Beverage Purchasing Behavior: A Review</t>
  </si>
  <si>
    <t>Journal of the American Dietetic Association</t>
  </si>
  <si>
    <t>The household setting may be the most important level at which to understand the food choices of individuals and how healthful food choices can be promoted. However, there are few available measures of the food purchase behaviors of households and little consensus on the best way to measure it. This review explores the currently available measures of household food purchasing behavior. Three main measures are described, evaluated, and compared: home food inventories, food and beverage purchase records and receipts, and Universal Product Code bar code scanning. The development of coding, aggregation, and analytical methods for these measures of household food purchasing behavior is described. Currently, annotated receipts and records are the most comprehensive, detailed measure of household food purchasing behavior, and are feasible for population-based samples. Universal Product Code scanning is not recommended due to its cost and complexity. Research directions to improve household food purchasing behavior measures are discussed.</t>
  </si>
  <si>
    <t>&lt;Go to ISI&gt;://WOS:000261519000025</t>
  </si>
  <si>
    <t>B. M. Popkin, S. Kim, E. R. Rusev, S. Du and C. Zizza</t>
  </si>
  <si>
    <t>Measuring the full economic costs of diet, physical activity and obesity-related chronic diseases</t>
  </si>
  <si>
    <t>Most studies that have focused on the costs of obesity have ignored the direct effects of obesity-related patterns of diet and physical activity. This study reviews the full effects of each component - poor dietary and physical activity patterns and obesity - on morbidity, mortality and productivity. The direct healthcare costs are based on a review of the effects of these factors on key diseases and the related medical care costs of each disease. The indirect costs on reduced disability, mortality and sickness during the period of active labour force participation prior to retirement are also examined. A case study is prepared for China to provide some guidance in the utilization of this review for economic analysis of obesity. The case study shows that the indirect costs are often far more important than the direct medical care costs. The Chinese case study found that the indirect effects of obesity and obesity-related dietary and physical activity patterns range between 3.58% and 8.73% of gross national product (GNP) in 2000 and 2025 respectively.</t>
  </si>
  <si>
    <t>&lt;Go to ISI&gt;://WOS:000239116000005</t>
  </si>
  <si>
    <t>A. Drewnowski and S. E. Specter</t>
  </si>
  <si>
    <t>Poverty and obesity: the role of energy density and energy costs</t>
  </si>
  <si>
    <t>Many health disparities in the United States are linked to inequalities in education and income. This review focuses on the relation between obesity and diet quality, dietary energy density, and energy costs. Evidence is provided to support the following points. First, the highest rates of obesity occur among population groups with the highest poverty rates and the least education. Second, there is an inverse relation between energy density (MJ/kg) and energy cost ($/MJ), such that energy-dense foods composed of refined grains, added sugars, or fats may represent the lowest-cost option to the consumer. Third, the high energy density and palatability of sweets and fats are associated with higher energy intakes, at least in clinical and laboratory studies. Fourth, poverty and food insecurity are associated with lower food expenditures, low fruit and vegetable consumption, and lower-quality diets. A reduction in diet costs in linear programming models leads to high-fat, energy-dense diets that are similar in composition to those consumed by low-income groups. Such diets are more affordable than are prudent diets based on lean meats, fish, fresh vegetables, and fruit. The association between poverty and obesity may be mediated, in part, by the low cost of energy-dense foods and may be reinforced by the high palatability of sugar and fat. This economic framework provides an explanation for the observed links between socioeconomic variables and obesity when taste, dietary energy density, and diet costs are used as intervening variables. More and more Americans are becoming overweight and obese while consuming more added sugars and fats and spending a lower percentage of their disposable income on food.</t>
  </si>
  <si>
    <t>&lt;Go to ISI&gt;://WOS:000187569500003</t>
  </si>
  <si>
    <t>URL/doi</t>
  </si>
  <si>
    <t>Type of article</t>
  </si>
  <si>
    <t>Country</t>
  </si>
  <si>
    <t>Methods included/not</t>
  </si>
  <si>
    <t>Study objective</t>
  </si>
  <si>
    <t>Methods assessing cost of diet</t>
  </si>
  <si>
    <t xml:space="preserve">Diet type </t>
  </si>
  <si>
    <t>Diet representation</t>
  </si>
  <si>
    <t>Diet period (weekly/fortnightly/ etc)</t>
  </si>
  <si>
    <t>Household composition /Individual (number, age)</t>
  </si>
  <si>
    <t>Sources of pricing data (Supermarket/online/existing database</t>
  </si>
  <si>
    <t>Number of supermarket/store</t>
  </si>
  <si>
    <t>Food groups/category</t>
  </si>
  <si>
    <t>Brand (branded/unbranded, not stated/etc)</t>
  </si>
  <si>
    <t>Size of item considered ( yes, no)</t>
  </si>
  <si>
    <t>Food selection (most expensive, cheapest, usual, averaged across)</t>
  </si>
  <si>
    <t>Promotions/sales (yes, no, not stated)</t>
  </si>
  <si>
    <t>Food alternative selection (when item is not present)</t>
  </si>
  <si>
    <t>Price collection time</t>
  </si>
  <si>
    <t>Further reading</t>
  </si>
  <si>
    <t>https://doi.org/10.1111/1753-6405.13225</t>
  </si>
  <si>
    <t>Article</t>
  </si>
  <si>
    <t>Australia</t>
  </si>
  <si>
    <t>Yes</t>
  </si>
  <si>
    <t>To compare the current and healthy diet costs and affordability of a remote/urban region to other areas.</t>
  </si>
  <si>
    <r>
      <rPr>
        <b/>
        <sz val="14"/>
        <color theme="1"/>
        <rFont val="Calibri"/>
        <family val="2"/>
        <scheme val="minor"/>
      </rPr>
      <t>Methods: ASAP (Australian Standardised Affordability and Pricing)</t>
    </r>
    <r>
      <rPr>
        <sz val="14"/>
        <color theme="1"/>
        <rFont val="Calibri"/>
        <family val="2"/>
        <scheme val="minor"/>
      </rPr>
      <t xml:space="preserve"> involving 5 steps: (1) Diet pricing tools of both healthy and unhealthy diet. Tools are standardised showing types and amount of food and drinks every fortnight of a household (consist of one male, one female, 14 year old boy and 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Food waste is not considered. Details </t>
    </r>
    <r>
      <rPr>
        <u/>
        <sz val="14"/>
        <color theme="1"/>
        <rFont val="Calibri"/>
        <family val="2"/>
        <scheme val="minor"/>
      </rPr>
      <t xml:space="preserve">https://ars.els-cdn.com/content/image/1-s2.0-S1326020023003175-mmc1.docx </t>
    </r>
    <r>
      <rPr>
        <sz val="14"/>
        <color theme="1"/>
        <rFont val="Calibri"/>
        <family val="2"/>
        <scheme val="minor"/>
      </rPr>
      <t xml:space="preserve">(2) Location and sample selection. This is stratified based on socioeconomic quantiles. Supermarkets (one of chain supermarket, takeaway outlets/corner shop and liquour store are included as samples. (3) Collect food price data. There is a strict instructions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Details </t>
    </r>
    <r>
      <rPr>
        <u/>
        <sz val="14"/>
        <color theme="1"/>
        <rFont val="Calibri"/>
        <family val="2"/>
        <scheme val="minor"/>
      </rPr>
      <t xml:space="preserve">https://ars.els-cdn.com/content/image/1-s2.0-S1326020023003175-mmc2.docx </t>
    </r>
    <r>
      <rPr>
        <sz val="14"/>
        <color theme="1"/>
        <rFont val="Calibri"/>
        <family val="2"/>
        <scheme val="minor"/>
      </rPr>
      <t xml:space="preserve">(4) Determination of household income. This is to measure the affordability based on 2 scenarios of household, which are household with median gross income and household with welfare-payment only income. This data is taken from national census data. (5) Final step is analysis and reporting. Analysis would provide results of mean of the total cost of both diets that are unhealthy (current) and healthy (recommended). Affordability for each diet are also calculated .Details </t>
    </r>
    <r>
      <rPr>
        <u/>
        <sz val="14"/>
        <color theme="1"/>
        <rFont val="Calibri"/>
        <family val="2"/>
        <scheme val="minor"/>
      </rPr>
      <t>https://ars.els-cdn.com/content/image/1-s2.0-S1326020023003175-mmc3.docx.</t>
    </r>
    <r>
      <rPr>
        <sz val="14"/>
        <color theme="1"/>
        <rFont val="Calibri"/>
        <family val="2"/>
        <scheme val="minor"/>
      </rPr>
      <t xml:space="preserve"> In this particular study it is found that current diet in Torrest straits island is 32% more expensive than the recommended healthy diet . In addiiton, recommended diet in Torrest Straits would cost 35% from income of household with median gross income and 48% from income of household with welfare-only income.</t>
    </r>
  </si>
  <si>
    <t xml:space="preserve">Comparison of current (unhealthy) diet and healthy (recommended diet) . </t>
  </si>
  <si>
    <t>Unhealthy diets are based on consumption data. Healthy diets are based on national nutrition guidelines.</t>
  </si>
  <si>
    <t>Fortnightly</t>
  </si>
  <si>
    <t xml:space="preserve">Household of 4 (one adult male, one adult female, 14 year old boy and 8 yo girl) </t>
  </si>
  <si>
    <t>Major supermarket ,  corner store/ takeaway and liquor store</t>
  </si>
  <si>
    <t>5 stores</t>
  </si>
  <si>
    <t>5 groups for healthy diet : fruit, vegetables, Grain foods, and meats and alternatives. 6 groups for unhealthy diet: all five group above with addition of discretionary group</t>
  </si>
  <si>
    <t>Unbranded for fresh fruit and vegetable groups and branded for other groups. Brands selection by the most popular item based on consumption data.</t>
  </si>
  <si>
    <t>Food with usual price (not on sale whenever possible)</t>
  </si>
  <si>
    <t xml:space="preserve">No, unless it is the only price available.  </t>
  </si>
  <si>
    <t xml:space="preserve">Varies between food groups. If size not available, choose larger whenever possible. If the brand not available, choose cheaper brand. </t>
  </si>
  <si>
    <t>October 2019- February 2020</t>
  </si>
  <si>
    <t>Healthy diets ASAP – Australian Standardised Affordability and Pricing methods protocol (springer.com)</t>
  </si>
  <si>
    <t>Walton, K; do Rosario, V; Kucherik, M; Frean, P; Richardson, K; Turner, M; Mahoney, J; Charlton, K</t>
  </si>
  <si>
    <t>Identifying trends over time in food affordability: The Illawarra Healthy Food Basket survey, 2011-2019</t>
  </si>
  <si>
    <t>HEALTH PROMOTION JOURNAL OF AUSTRALIA</t>
  </si>
  <si>
    <t>Objective To determine the affordability of a healthy food basket (HFB) for welfare recipients and average income earners in 2019 and to compare trends from 2011. Methods Fifty-seven food items' prices were collected from fifteen stores across five suburbs representing low, medium and high socio-economic status. Costs were compared with average weekly income and welfare payments to assess the baskets' affordability for a family of four and five. Results In 2019, a HFB was affordable (below 30% of household income) for a five-person reference family with a pensioner, representing 24.8% of weekly welfare payments, but not for a four-person reference family (33.0%). The cost of the HFB increased slightly over time from AU$288.91 in 2011 to AU$291.79 in 2019. The food affordability improved for a family of five including a pensioner over this period due to an increase of average weekly earnings and welfare payments. Conclusion In 2019, the HFB was affordable for a five-person family; however, a four-person family receiving welfare benefits would have experienced significant food stress, with the food basket costing above 30% of household income. Implications for Health Promotion Inequity in the affordability of healthy food is a major public health concern and one that demands recognition and national action. The impact of policies affecting welfare support and wages needs to be considered, as well as food pricing strategies and possible food subsidies for those at greatest risk of food insecurity.</t>
  </si>
  <si>
    <t>To compare affordability of a healthy food basket for non employed household and average income household in compare trends from 2011-2019</t>
  </si>
  <si>
    <r>
      <rPr>
        <b/>
        <sz val="14"/>
        <color theme="1"/>
        <rFont val="Calibri"/>
        <family val="2"/>
        <scheme val="minor"/>
      </rPr>
      <t xml:space="preserve">Methods: The Illawarra Healthy Food Basket. </t>
    </r>
    <r>
      <rPr>
        <sz val="14"/>
        <color theme="1"/>
        <rFont val="Calibri"/>
        <family val="2"/>
        <scheme val="minor"/>
      </rPr>
      <t>Established in 2000, the basket meets the weekly nutritional requirements of family of 5 (5 year old male, 15 year old female, 39 year old male, 39 year old female, 65 year old female) in Illawara region Australia. Household number representing scenario of individuals with varying nutritional needs combined with survey data.Basket of 57 foods (44 core foods and 13 extra items) was define with dietary guidelines combine with local consumption data from survey.Conviniently sampled suburbs are selected representing each sociodemographical area. Baskets are manually priced from a chain supermarket, butcher shop and greengrocer from each of 5 suburbs. Supermarket items are priced from supermarket, vegetables fruit are priced from greengrocer, and meat priced from buther shop. Basket prices are averaged across each suburb for each year 2011,2015,2017, and 2019.</t>
    </r>
  </si>
  <si>
    <t>Nutritionally adequate diet from a local region (Illawarra)</t>
  </si>
  <si>
    <t>Combination of Australian Guide to Healthy Eating (AGHE), ,consumption data and local supermarket sales.</t>
  </si>
  <si>
    <t>Weekly</t>
  </si>
  <si>
    <t xml:space="preserve">Household of 5 ( 65yo female, 39yo female, 39yo male, 15yo girl, and 5yo boy) </t>
  </si>
  <si>
    <t xml:space="preserve">Largest supermarket ,  butcher shop, local greengrocer </t>
  </si>
  <si>
    <t>15 stores</t>
  </si>
  <si>
    <t>6 groups: fruits, vegetable, breads and cereals, dairy, meat and eggs, and discretionary foods.</t>
  </si>
  <si>
    <t xml:space="preserve">Brands identified by the most popular/sold item from chain supermarkets. </t>
  </si>
  <si>
    <t>Usual price</t>
  </si>
  <si>
    <t>Not stated</t>
  </si>
  <si>
    <t>Closest altenative. Details not stated.</t>
  </si>
  <si>
    <t>September 2011, September 2015, April 2017, and April 2019.</t>
  </si>
  <si>
    <t>https://ro.uow.edu.au/hbspapers/12/</t>
  </si>
  <si>
    <t>Vandevijvere, S; Seck, M; Pedroni, C; De Ridder, K; Castetbon, K</t>
  </si>
  <si>
    <t>Food cost and adherence to guidelines for healthy diets: evidence from Belgium</t>
  </si>
  <si>
    <t>EUROPEAN JOURNAL OF CLINICAL NUTRITION</t>
  </si>
  <si>
    <t>Background/Objectives Evidence on whether healthy diets are more expensive than less healthy diets is mixed. The relative cost of meeting healthy diet guidelines in Belgium was estimated. Subjects/Methods Data from the nationally representative food consumption survey (FCS) 2014-2015 (n = 3146; 3-64 years) were used. Dietary data were collected through two non-consecutive 24-h recalls (records for children). Average prices for &gt;2000 foods were retrieved from the 2014 GfK ConsumerScan panel and linked with foods consumed in the FCS. Daily costs of meeting nutritional guidelines were estimated across age and household education level groups. Results Processed meat contributed most (9.8%-14.4% dependent on age group) to the daily cost of diets. Soft drinks contributed to the daily cost more while fruits and vegetables contributed less for lower versus higher educated households. Compared to individuals not meeting any nutrient recommendations (sodium, saturated fat, free sugar, fibre), the average cost/2000 kcal was significantly higher for individuals meeting one (0.36 +/- 0.11euro, p = 0.001), two (0.87 +/- 0.14euro, p &lt; 0.001) or three or more (1.44 +/- 0.24euro, p &lt; 0.001) recommendations. Similarly, compared to individuals not meeting any of the food-based recommendations (fruit, vegetables, wholegrain, nuts and seeds, red meat, processed meat), the average cost/2000 kcal was significantly higher for individuals meeting three or more (1.04 +/- 0.27euro; p &lt; 0.001) recommendations. For adults, diets meeting guidelines for vegetables were 20% and for fruits 10% more expensive than diets not meeting those guidelines. Conclusions The cost of diets of Belgian people meeting healthy diet guidelines is greater than of those not meeting guidelines. Policies that make healthy diets more affordable are recommended.</t>
  </si>
  <si>
    <t>Belgium</t>
  </si>
  <si>
    <t>yes</t>
  </si>
  <si>
    <t>Calculating propotion of people following adequate and healthy diet  from consumption data from different groups of education level, ages and genders. Cost between current diet and healthy diet are also measured and compared.</t>
  </si>
  <si>
    <t xml:space="preserve">1. Survey of 3146 people (age 3-64 years) were collected by using food recall/diary. n Data on food intake linked with nutrient compositionto a nutrient consumption database. Price data was retreived from GfK existing dataset, usingthe average price from more than 2000 foods from purchased products. Variations of supermarkets, economic region, etc did not take into account.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 The cost differential between current diet and 2000kcal diet was analysed using linear regressions. </t>
  </si>
  <si>
    <t xml:space="preserve">Current diet and healthy diet </t>
  </si>
  <si>
    <t>Current diet  documented by survey of food recall/diary. Healthy diet based by national nutritional guidelines.</t>
  </si>
  <si>
    <t>A day averaged from two days diet</t>
  </si>
  <si>
    <t>Individual</t>
  </si>
  <si>
    <t>Purchasing dataset (GFK consumerScan )</t>
  </si>
  <si>
    <t>n/a</t>
  </si>
  <si>
    <t>Fruit, veg, Starchy food, Processed meat, red meat</t>
  </si>
  <si>
    <t>Average price</t>
  </si>
  <si>
    <t>Missing price substitute by price of similar food (e.g white beans priced as red beans)</t>
  </si>
  <si>
    <t>2014-2015</t>
  </si>
  <si>
    <t>https://doi.org/10.1186/s12937-020-00606-z</t>
  </si>
  <si>
    <t>Exploring how affordable is the EAT Lancet diet across socioeconomic level in urban areas in Autralia compared to current diet</t>
  </si>
  <si>
    <r>
      <t>Affordability of 2 basket of two diets are measured. The first basket is current or typical diet in Australia and the second basket is developed from a modelled healty and sustainable diet. The cost of diet using reference of 4 people household (weekly diet).For each of 7 state in australia, 3 urban area with different socioeconomic level (deprived, middle, affluent) was chosen. Areas were selected by ranking the postcode and median ranked were selected. 'Current diet' Food Basket: Pre developed typical diet basket was used. The basket was defined by actual consumption data. 'Healthy and sustainable' food basket is referenced from the EAT Lancet comission's diet and products chosen is based by the options given from previous Australian study where list of foods as being healthy and sustainable in Australian context. Widely common varieties or brands were selected to create this hypothical basket and decided by the lead Author. A FoodWorks v9 program was used to calculate the matching of the basket content to the required energy/amount intake for each food groups. H&amp;S Diet recommended intake: Adults using reference from EAT Lancet diet, the teenager and children intake were estimated using nutrient reference values and moderate physical activity. Total of basket contents was based on 2 adults + 1.8 adults and multiply by 7 to arrive for  the final weekly basket amount.</t>
    </r>
    <r>
      <rPr>
        <b/>
        <sz val="14"/>
        <color theme="1"/>
        <rFont val="Calibri"/>
        <family val="2"/>
        <scheme val="minor"/>
      </rPr>
      <t xml:space="preserve"> COSTING and</t>
    </r>
    <r>
      <rPr>
        <sz val="14"/>
        <color theme="1"/>
        <rFont val="Calibri"/>
        <family val="2"/>
        <scheme val="minor"/>
      </rPr>
      <t xml:space="preserve"> </t>
    </r>
    <r>
      <rPr>
        <b/>
        <sz val="14"/>
        <color theme="1"/>
        <rFont val="Calibri"/>
        <family val="2"/>
        <scheme val="minor"/>
      </rPr>
      <t>SUPERMARKET</t>
    </r>
    <r>
      <rPr>
        <sz val="14"/>
        <color theme="1"/>
        <rFont val="Calibri"/>
        <family val="2"/>
        <scheme val="minor"/>
      </rPr>
      <t xml:space="preserve"> : online shopping pricing data from Coles (major supermarket) to get price of both baskets. Online pricing data was used because it is the same price from in-store which confirmed by a phone call to Coles so it is considered as representative. After shopping online, order was collected at the supermarket which in the same post code of survey area to match the local price. If Coles not present in that survey area/post code, nearest store was chosen.  </t>
    </r>
    <r>
      <rPr>
        <b/>
        <sz val="14"/>
        <color theme="1"/>
        <rFont val="Calibri"/>
        <family val="2"/>
        <scheme val="minor"/>
      </rPr>
      <t>PRICE:</t>
    </r>
    <r>
      <rPr>
        <sz val="14"/>
        <color theme="1"/>
        <rFont val="Calibri"/>
        <family val="2"/>
        <scheme val="minor"/>
      </rPr>
      <t xml:space="preserve"> cheapest item was included regardless brand or unbranded or even it's out of stock. Size and quantity was considered to match the list of the food items. Larger item was chosen if the intended size is not present. Sale price is not used. </t>
    </r>
    <r>
      <rPr>
        <b/>
        <sz val="14"/>
        <color theme="1"/>
        <rFont val="Calibri"/>
        <family val="2"/>
        <scheme val="minor"/>
      </rPr>
      <t>SUBSTITUTION</t>
    </r>
    <r>
      <rPr>
        <sz val="14"/>
        <color theme="1"/>
        <rFont val="Calibri"/>
        <family val="2"/>
        <scheme val="minor"/>
      </rPr>
      <t xml:space="preserve"> was chosen as the most similar item. If there are nothing similar then the price will be collected from other supermarket price from nearest survey area. </t>
    </r>
  </si>
  <si>
    <t>Current diet and modelled healthy &amp; sustainable diet</t>
  </si>
  <si>
    <t>Current diet: food consumption survey. Healthy diet: Modelled Australian healthy and sustainable diet</t>
  </si>
  <si>
    <t>Weekly diet</t>
  </si>
  <si>
    <t xml:space="preserve">Household of 4 (two adults , 15 year old boy and 4 yo girl) </t>
  </si>
  <si>
    <t>Online supermarket price</t>
  </si>
  <si>
    <t>21 supermarkets</t>
  </si>
  <si>
    <t>5 groups for healthy and sustainable diet : fruit, vegetables, Grain foods, and meats and alternatives. 6 groups for unhealthy diet: all five group above with addition of discretionary group</t>
  </si>
  <si>
    <t>Brand or unbraded</t>
  </si>
  <si>
    <t>Cheapest price</t>
  </si>
  <si>
    <t>No</t>
  </si>
  <si>
    <t>Similar item</t>
  </si>
  <si>
    <t>14-15 August 2019</t>
  </si>
  <si>
    <t>https://www.cambridge.org/core/journals/public-health-nutrition/article/towards-healthy-and-sustainable-food-consumption-an-australian-case-study/9A87589C420AF97526FD398763C64511</t>
  </si>
  <si>
    <t>Stewart, H; Hyman, J; Dong, DS; Carlson, A</t>
  </si>
  <si>
    <t>The more that households prioritise healthy eating, the better they can afford to consume a sufficient quantity and variety of fruits and vegetables</t>
  </si>
  <si>
    <t>PUBLIC HEALTH NUTRITION</t>
  </si>
  <si>
    <t>Objective: To examine the variety of fruits and vegetables lower income households in the USA can buy while meeting Federal dietary recommendations at different levels of expenditure. Design: Simulation techniques were used to create 3000 market baskets of fruits and vegetables. All baskets contained enough food for a four-person household to meet dietary recommendations for fruits and vegetables over 1 week. Each basket's retail value was estimated along with the ability of a representative household to afford each basket with different levels of expenditure. Setting: We used data from the US Department of Agriculture's (USDA) Fruit and Vegetable Prices data product which reports a US household's costs to buy each of 157 different fruit and vegetable products per edible cup equivalent. Participants: We consider the situation facing a lower income household that receives maximum benefits through the Supplemental Nutrition Assistance Program (SNAP). These benefits are enough for the household to obtain a nutritious and palatable diet without spending any of its own money on food if it approximately follows USDA's Thrifty Food Plan. Results: Households receiving maximum SNAP benefits can buy a sufficient variety and quantity of fruits and vegetables if they allocate about 40 % of those benefits to these two food groups. However, if households spend less than that amount, the variety of products they can buy while still satisfying recommendations drops off quickly. Conclusion: Households that move fruits and vegetables to the centre of their budgets can better afford to meet Federal dietary guidelines.</t>
  </si>
  <si>
    <t>America</t>
  </si>
  <si>
    <t>To see whether low incomers could afford enough variety of fruits and vegetable if receiving social welfare benefit to meet dietary guidelines.</t>
  </si>
  <si>
    <t>Current consumption of food and vegetables  (fresh and processed) from consumption survey are analysed with purchasing data from retail stores . Consumption survey derived from 2 days diet recorded as food diary, where patterns of types of food were identified. Stand alone item like apple is calculated, but also ready meal like pizza are taken into account. , (e.g how many cup fruits or vegs within a pizza).Purchasing data was taken from an existing dataset where 157 foods price are available. Datasets sourced from sales data of supermarkets and other type of food retailers. Prices collected in cup equivalents (1 cup of fruit must contain 1 cup of whole edible part of the fruit excluding the skin/stem). A cup of fruit equals 2 cups of leafy vegetables and equals 1.5 cup of dried fruits.  Prices are adjusted to the actual weight of cooked food, for example baked potatoes are priced after post cooking weight. Fruits and vegetables are then divided into 5 ranges and amount of food are calculated within each range. First range shows the fruit/veg type that cost less than $0.4 per cup, second range shows that cost between $0.4-$0.79, and so on. From this grouping of fruits and vegetables, simulations of 3000 baskets were made consists of baskets that contain enough of fruits and veg that meets dietary requirement of a representative household for 1 week.</t>
  </si>
  <si>
    <t>Fruits and vegetables that meets dietary guidelines</t>
  </si>
  <si>
    <t xml:space="preserve">Fruits and vegetables that meets dietary guidelines of 122.5 cup of fruits ad veg. </t>
  </si>
  <si>
    <t xml:space="preserve">Household of 4 (one adult male, one adult female, 9-11 years and a 6-8 years) </t>
  </si>
  <si>
    <t>Existing dataset</t>
  </si>
  <si>
    <t>2 groups: fruits and vegetables</t>
  </si>
  <si>
    <t>not stated</t>
  </si>
  <si>
    <t>Objectives
To estimate the cost of a Minimum Essential Standard of Living (MESL) Healthy Food Basket for 2020 and to present the cost as a proportion of take-home income for six household types in the Republic of Ireland.
Methodology
The food basket is part of a minimum essential standard of living and identifies a food basket that everyone should be able to afford. It represents a socially acceptable and nutritious food basket. The 2018 food basket costs were updated in 2020 by applying the Republic of Ireland Consumer Price Index (CPI).
Key conclusions
Low income households need to spend between 13% and35% of their take-home income to buy a healthy minimum essential food basket. This is dependant of household composition and location
Food costs rise as children grow older, food is a significant cost for households with an adolescent. The cost of food for a teenager was almost double the cost of food for a pre-school child.
Food costs are more expensive for rural households with the exception of the single adult
Households receiving state benefits only spend a larger percentage of take home income on the food basket than households with an employed adult.
This research highlights the challenges when trying to balance buying a healthy food basket with other weekly household expenses.
Meat, breads and cereals, dairy products, fruit, and vegetables account for the largest share of the food basket.
Spending on restaurants, cafes, fast food, takeaways and visitors are an important part of the food basket highlighting the social and cultural aspects of food. It ensures that households can participate in activities that are considered to be part of everyday life.</t>
  </si>
  <si>
    <t>Report</t>
  </si>
  <si>
    <t>Ireland</t>
  </si>
  <si>
    <t>To find the cost of minimum adequate diet food basket in Ireland</t>
  </si>
  <si>
    <t>The food basket defined as collection of food items that meet 'socially acceptable and nutritionally adequate' diet. An agreement of what food item should be included are agreed from a focus groups studies involving public. Food basket represents a diet that is minimum essentia standard of living where everbody should be able to afford. Baskets were based from set weekly menu simulation for each different households. 6 household scenarios were calculated: Household A consists of 2 parent, 2 child (preschool-primary), household B consists of 2 parents  2 child (primary and secondary school), household C one parent and 2 child (preschool and primary), household D single adult (working age), household E is a pensioner female, household F is pensioner couple. Cost of food are divided between Urban and Rural scenarios.</t>
  </si>
  <si>
    <t>minimum essential and socially acceptable diet</t>
  </si>
  <si>
    <t>Focus groups to conclude minimum essential typical diet look like. Weekly menus simulations created for each household.</t>
  </si>
  <si>
    <t>6 household scenarios. Household of young family of 4, household of slightly older family of 4 with a teenager, household of single parent with 2 children, single adult (working age), a pensioner and  pensioner of couple.</t>
  </si>
  <si>
    <t>Costumer Price index (CPI)</t>
  </si>
  <si>
    <t>Essentials food groups, discretionary foods and social(foods for visitor,etc)</t>
  </si>
  <si>
    <t>https://www.safefood.net/getattachment/a83d305e-a805-4948-b251-daa5ce7beccd/What_is_the_cost_of_a_healthy_food_basket_Ireland_2020_meal_plans.pdf?lang=en-IE</t>
  </si>
  <si>
    <t xml:space="preserve">Cost of a healthy food basket in Northern Ireland </t>
  </si>
  <si>
    <t>Two previous research projects, in 2014 and 2016, worked with members of the public in multiple ‘deliberative focus groups’ across Northern Ireland, to agree what should be included in a minimum essential, but nutritionally adequate and socially acceptable, food basket.
This research uses Consensual Budget Standards methodology to establish the cost of the food element of a Minimum Essential Standard of Living (MESL) for four household types.
Separate groups of members of the public met for each household type, in three locations across Northern Ireland, and through iterative in-depth discussions, reached a consensus on what the food baskets should include.
This report presents the cost of the minimum essential food basket for the four household types, adjusted to reflect food costs in 2020, building on the data published thus far for 2014, 2016 and 2018. This demonstrates the average weekly cost of healthy food, and the level of household income that may need to be spent on attaining this minimum standard.</t>
  </si>
  <si>
    <t>UK</t>
  </si>
  <si>
    <t>Assessing the cost of adequate diet basket in Northern Ireland</t>
  </si>
  <si>
    <t>Food basket represent what an adequate and socially acceptable foods that derived from findings of focus group studies in northern Ireland in 2014/16. A weekly diet of four households scenarios were simulated: Household A consists of 2 parents and 2 children (preschool and primary school), household B consists of 2 parents and 2 children (primary and secondary age), household C one parent 2 children( preschool and primary school) and household D represents pensioner female living alone. Methods are similar to study above (Ireland) however school lunch quantities were taken into account where children has 2 days having lunch at school.</t>
  </si>
  <si>
    <t xml:space="preserve">4 household scenarios. Household A consists of 2 parents and 2 children (preschool and primary school), household B consists of 2 parents and 2 children (primary and secondary age), household C one parent 2 children( preschool and primary school) and household D represents pensioner female living alone. </t>
  </si>
  <si>
    <t>Essentials food groups, discretionary foods, school lunch , and social(foods for visitor,etc)</t>
  </si>
  <si>
    <t>https://www.safefood.net/getattachment/d1237138-5037-440e-8d24-be4c46000510/Cost_of_a_healthy_food_basket_NI_sample_menus.pdf?lang=en-IE</t>
  </si>
  <si>
    <t>Rose, CM; Gupta, S; Buszkiewicz, J; Ko, LK; Mou, J; Cook, A; Moudon, AV; Aggarwal, A; Drewnowski, A</t>
  </si>
  <si>
    <t>Small increments in diet cost can improve compliance with the Dietary Guidelines for Americans</t>
  </si>
  <si>
    <t>SOCIAL SCIENCE &amp; MEDICINE</t>
  </si>
  <si>
    <t>Adherence to the Dietary Guidelines for Americans (DGA) may involve higher diet costs. This study assessed the relation between two measures of food spending and diet quality among adult participants (N = 768) in the Seattle Obesity Study (SOS III). All participants completed socio-demographic and food expenditure surveys and the Fred Hutch food frequency questionnaire. Dietary intakes were joined with local supermarket prices to estimate individual-level diet costs. Healthy Eating Index (HEI-2015) scores measured compliance with DGA. Multiple linear regressions using Generalized Estimating Equations with robust standard errors showed that lower food spending was associated with younger age, Hispanic ethnicity, and lower socioeconomic status. Even though higher HEI-2015 scores were associated with higher diet costs per 2000 kcal, much individual variability was observed. A positive curvilinear relationship was observed in adjusted models. At lower cost diets, a $100/ month increase in cost (from $150 to $250) was associated with a 20.6% increase in HEI-2015. For higher levels of diet cost (from $350 to $450) there were diminishing returns (2.8% increase in HEI2015). These findings indicate that increases in food spending at the lower end of the range have the most potential to improve diet quality.</t>
  </si>
  <si>
    <t>Comparing diet cost in different socioeconomic group level to the change of healthy eating level.</t>
  </si>
  <si>
    <r>
      <t xml:space="preserve">Food expenditure survey was undertaken involving 768 participants from different sociodemographic level. Participants reported the where their chosen supermarket and record their monthly food purchasing (groceries and eating out/takeaway). Total cost of monthly food shoping are divided by household size to establish per person expenditure. Diet quality is measured by calculating scale of Healthy Eating Index (HEI) given score of 100 being the healthiest diet and score 1 being the poor diet. </t>
    </r>
    <r>
      <rPr>
        <b/>
        <sz val="14"/>
        <color theme="1"/>
        <rFont val="Calibri"/>
        <family val="2"/>
        <scheme val="minor"/>
      </rPr>
      <t>Price</t>
    </r>
    <r>
      <rPr>
        <sz val="14"/>
        <color theme="1"/>
        <rFont val="Calibri"/>
        <family val="2"/>
        <scheme val="minor"/>
      </rPr>
      <t>: The basket price is from in store supermarket and online pricing. Lowest price is recorded. Relation between food consumption, cost of diet, and the HEI score were analysed using linear regression.</t>
    </r>
  </si>
  <si>
    <t>Healthy diet</t>
  </si>
  <si>
    <t>Level of healthy diet was measured by scoring of Healthy Eating Index</t>
  </si>
  <si>
    <t>Monthly diet</t>
  </si>
  <si>
    <t>Supermarket (in store and online)</t>
  </si>
  <si>
    <t>13 supermarkets</t>
  </si>
  <si>
    <t>2016-2017</t>
  </si>
  <si>
    <t>Rochefort, G; Brassard, D; Paquette, MC; Robitaille, J; Lemieux, S; Provencher, V; Lamarche, B</t>
  </si>
  <si>
    <t>Adhering to Canada's Food Guide Recommendations on Healthy Food Choices Increases the Daily Diet Cost: Insights from the PREDISE Study</t>
  </si>
  <si>
    <t>NUTRIENTS</t>
  </si>
  <si>
    <t>The aim of this study was to assess the association between daily diet costs and the Healthy Eating Food Index (HEFI)-2019, an index that reflects the alignment of dietary patterns to recommendations on healthy food choices in the 2019 Canada's Food Guide (CFG). Dietary intake data from 24 h recalls, completed between 2015 and 2017, of 1147 French-speaking participants of the web-based multicenter cross-sectional PReDicteurs Individuels, Sociaux et Environnementaux (PREDISE) study in Quebec were used. Diet costs were calculated from dietary recall data using a Quebec-specific 2015-2016 Nielsen food price database. Usual dietary intakes and diet costs were estimated using the National Cancer Institute's multivariate method. Linear regression models were used to evaluate associations between diet costs and HEFI-2019 scores. When standardized for energy intake, a higher HEFI-2019 score (75th vs. 25th percentiles) was associated with a 1.09 $CAD higher daily diet cost (95% CI, 0.73 to 1.45). This positive association was consistent among different sociodemographic subgroups based on sex, age, education, household income, and administrative region of residence. A higher daily diet cost was associated with a higher HEFI-2019 score for the Vegetables and fruits, Beverage, Grain foods ratio, Fatty acids ratio, Saturated fats, and Free sugars components, but with a lower score for the Sodium component. These results suggest that for a given amount of calories, a greater adherence to the 2019 CFG recommendations on healthy food choices is associated with an increased daily diet cost. This highlights the challenge of conciliating affordability and healthfulness when developing national dietary guidelines in the context of diet sustainability.</t>
  </si>
  <si>
    <t>Canada</t>
  </si>
  <si>
    <t xml:space="preserve">Association of daily cost and level of healthy eating </t>
  </si>
  <si>
    <t>Survey involving 1147 people recorded three days 24hour recall diary was done for dietary intake assessment. Nutrient values of meals taken are calculated based on national nutrient file. Each food from the meals is linked to an existing pricing data set (containing 180 food groups) to get daily diet cost. Level of healthy eating is measured according to Healthy Eating Food Index where each ingredient is scored being score 80 is the healthiest, which aligns with national nutritional guidelines.PRICING: food price data comes from existing purchasing dataset consists 180 type of food. Source of dataset is major supermarkets in the area. Calculation of food price: total cost of foods purchased is divided by the amount of food purchased for that item and averaged across all supermarkets. For example (carrot price was standardised as average of price of fresh, canned and frozen carrots purchased ). Some missing food price data (n=47) which cannot be calculated with this method was taken from either of these options : other dataset (nationa survey data, etc) or checking prices supermarket online. Other items like water, seasoning and spices were not calculated due to reasoning it has little impact on diet cost or consumed very less. Weight loss/only edible part of food was taken into account due to cooking/preparation process. Prices are expressed in dollars per kg.</t>
  </si>
  <si>
    <t>Daily diet</t>
  </si>
  <si>
    <t>individual</t>
  </si>
  <si>
    <t>Major local supermarkets</t>
  </si>
  <si>
    <t>180 food groups/items</t>
  </si>
  <si>
    <t>Obtained from other dataset (national data) or searched from supermarket price online</t>
  </si>
  <si>
    <t>2015-2016</t>
  </si>
  <si>
    <t>Pedroni, C; Vandevijvere, S; Desbouys, L; Rouche, M; Castetbon, K</t>
  </si>
  <si>
    <t>The cost of diets according to diet quality and sociodemographic characteristics in children and adolescents in Belgium</t>
  </si>
  <si>
    <t>INTERNATIONAL JOURNAL OF FOOD SCIENCES AND NUTRITION</t>
  </si>
  <si>
    <t>This study aims to estimate cost variations according to diet quality and sociodemographic characteristics in children. Data (n = 1,596; 5-17 y) from the Belgian National Food Consumption Survey were used. The Kidmed index and dietary patterns (DP) identified through principal component analysis were used to assess diet quality. Daily diet cost was estimated after linking the consumed foods with the GfK ConsumerScan panel food prices. The mean diet cost was 4.68euro/day (SEM: 0.05). Adjusted for covariates and energy intake, the mean diet cost was 9.1% higher in the highest Kidmed adherence (vs. the lowest) and 6.2% higher in the tercile T3 (vs. T1) of the Healthy DP score. It was 4.8% lower in the T3 (vs. T1) for the Junk food DP score. Diet cost was higher in 12-17 year-olds (vs. 5-11 years) and in medium and high educated household (vs. the lowest). These findings support policies to make healthy diets more affordable.</t>
  </si>
  <si>
    <t xml:space="preserve">Cost of different level of healthy eating in adolescents and children </t>
  </si>
  <si>
    <t>Survey of 1596 people (age 5-17 years) were collected by using interview and food recall/diary. Data on food intake linked with nutrient compositionto a nutrient consumption database. Price data was retreived from GfK existing dataset, usingthe average price from more than 2000 foods from purchased products.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t>
  </si>
  <si>
    <t>Fruit, veg, Starchy food, Protein sourced food, fats, beverages</t>
  </si>
  <si>
    <t>Pedroni, C; Castetbon, K; Desbouys, L; Rouche, M; Vandevijvere, S</t>
  </si>
  <si>
    <t>The Cost of Diets According to Nutritional Quality and Sociodemographic Characteristics: A Population-Based Assessment in Belgium</t>
  </si>
  <si>
    <t>JOURNAL OF THE ACADEMY OF NUTRITION AND DIETETICS</t>
  </si>
  <si>
    <t>Background Prices of foods can influence purchase and, therefore, overall quality of diet. However, a limited number of studies have analyzed the cost of diets according to the overall quality of diets taking into account sociodemographic characteristics. Objective Our aim was to estimate cost variations according to diet quality and to identify sociodemographic characteristics associated with such cost differences in adults' diets in Belgium. Design This cross-sectional study used nationally representative data from Belgium. Participants/settings Participants were adults (aged 18 to 64 years; n = 1,158) included in the 2014-2015 Belgian National Food Consumption Survey. Main outcome measures Dietary assessment was based on two 24-hour dietary recalls and a food frequency questionnaire. The Mediterranean Diet Score and the Healthy Diet Indicator were used to assess diet quality. Daily diet cost was estimated after linking the consumed foods with the 2014 GfK ConsumerScan Panel food price data. Statistical analyses performed Associations were estimated using linear regressions. Results The mean daily diet cost was US$6.51 (standard error of mean [SEM] US$0.08; euro 5.79 [ euro 0.07]). Adjusted for covariates and energy intake, mean (SEM) daily diet cost was significantly higher in the highest tercile (T3) of both diet quality scores than in the T1 (Mediterranean Diet Score: T1 = US$6.29 [US$0.10]; euro 5.60 [ euro 0.09] vs T3 = US$6.78 [US$0.11]; euro 6.03 [ euro 0.10]; Healthy Diet Indicator: T1 = US$6.09 [US$0.10]; euro 5.42 [ euro 0.09] vs T3 = US$7.13 [US$0.11]; euro 6.34 [ euro 0.10]). Both diet quality and cost were higher in 35 to 64-year-old respondents (vs 18-to 34-year-olds), workers (vs students), and those with higher education levels (vs the lowest). The association between quality and cost of diets was weaker in men and among individuals with higher education levels. Conclusions In Belgium, a high-quality diet was more expensive than a low-quality diet. These findings can be used to inform public health policies. J Acad Nutr Diet. 2021;121(11):2187-2200.</t>
  </si>
  <si>
    <t xml:space="preserve">Cost of different level of healthy and mediterranian diet </t>
  </si>
  <si>
    <t>Survey of 1158 adults were collected by using interview and food recall/diary. Data on food intake linked with nutrient compositionto a nutrient consumption database. Quality of diet are assesed using score to check the level of quality of mediteraniian diet and healthy diet. Price data was retreived from GfK existing dataset, usingthe average price from more than 2000 foods from purchased products.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t>
  </si>
  <si>
    <t>Current diet, mediteranian diet, and healthy diet.</t>
  </si>
  <si>
    <t>Current diet  is scored to see level of healthy and mediteranian diet.</t>
  </si>
  <si>
    <t>Fruit, vegetables, legumes, starchy foods, fish, meat products, dairy, and vegetable oil</t>
  </si>
  <si>
    <t>Nicholas RV Jones
,
Tammy YN Tong
 and
Pablo Monsivais</t>
  </si>
  <si>
    <t>Meeting UK dietary recommendations is associated with higher estimated consumer food costs: an analysis using the National Diet and Nutrition Survey and consumer expenditure data, 2008–2012</t>
  </si>
  <si>
    <t>Objective
To test whether diets achieving recommendations from the UK’s Scientific Advisory Committee on Nutrition (SACN) were associated with higher monetary costs in a nationally representative sample of UK adults.
Design
A cross-sectional study linking 4 d diet diaries in the National Diet and Nutrition Survey (NDNS) to contemporaneous food price data from a market research firm. The monetary cost of diets was assessed in relation to whether or not they met eight food- and nutrient-based recommendations from SACN. Regression models adjusted for potential confounding factors. The primary outcome measure was individual dietary cost per day and per 2000 kcal (8368 kJ).
Setting
UK.
Subjects
Adults (n 2045) sampled between 2008 and 2012 in the NDNS.
Results
On an isoenergetic basis, diets that met the recommendations for fruit and vegetables, oily fish, non-milk extrinsic sugars, fat, saturated fat and salt were estimated to be between 3 and 17 % more expensive. Diets meeting the recommendation for red and processed meats were 4 % less expensive, while meeting the recommendation for fibre was cost-neutral. Meeting multiple targets was also associated with higher costs; on average, diets meeting six or more SACN recommendations were estimated to be 29 % more costly than isoenergetic diets that met no recommendations.
Conclusions
Food costs may be a population-level barrier limiting the adoption of dietary recommendations in the UK. Future research should focus on identifying systems- and individual-level strategies to enable consumers achieve dietary recommendations without increasing food costs. Such strategies may improve the uptake of healthy eating in the population.</t>
  </si>
  <si>
    <t>https://doi.org/10.1017/S1368980017003275</t>
  </si>
  <si>
    <t>Assess cost of healthy diet</t>
  </si>
  <si>
    <t>Survey of 2045 adults collected from National Diet Nutrition Survey (NDNS) from food diary data. Diet data was scored according to national nutition guidance (Scientific Advisory Committee on Nutrition -SACN) and Dietary approaches to Stop Hypertension (DASH). PRICING consumption, nutrient andfood pricing data were linked to calculate daily diet cost, averaged from 3 day consumption. Selection of variable food prices is to choose median of the prices as a representative price. Daily 2000kcal diet cost was modelled to adjust confounding factors between individual.  Diet cost were analysed with between SACN recommendation and DASH to explore whether or not they met the recommendations.</t>
  </si>
  <si>
    <t>SACN and DASH diets</t>
  </si>
  <si>
    <t xml:space="preserve">Current diet modeled to diets that meet SACN recommendation </t>
  </si>
  <si>
    <t>Purchasing dataset (Kantar World Panel)</t>
  </si>
  <si>
    <t xml:space="preserve">Fruits and veg, oily fish, red and processed mead, non milk sugars, fat, saturated fat, fibre, salt </t>
  </si>
  <si>
    <t>Median price</t>
  </si>
  <si>
    <t>Median food price of similar available item was chosen</t>
  </si>
  <si>
    <t>Nicholas R. V. Jones,Annalijn I. Conklin,Marc Suhrcke,Pablo Monsivais</t>
  </si>
  <si>
    <t>The Growing Price Gap between More and Less Healthy Foods: Analysis of a Novel Longitudinal UK Dataset</t>
  </si>
  <si>
    <t xml:space="preserve"> PLoS ONE</t>
  </si>
  <si>
    <t>Objectives
The UK government has noted the public health importance of food prices and the affordability of a healthy diet. Yet, methods for tracking change over time have not been established. We aimed to investigate the prices of more and less healthy foods over time using existing government data on national food prices and nutrition content.
Methods We linked economic data for 94 foods and beverages in the UK Consumer Price Index to food and nutrient data from the UK Department of Health's National Diet and Nutrition Survey, producing a novel dataset across the period 2002–2012. Each item was assigned to a food group and also categorised as either “more healthy” or “less healthy” using a nutrient profiling model developed by the Food Standards Agency. We tested statistical significance using a t-test and repeated measures ANOVA.
Results The mean (standard deviation) 2012 price/1000 kcal was £2.50 (0.29) for less healthy items and £7.49 (1.27) for more healthy items. The ANOVA results confirmed that all prices had risen over the period 2002–2012, but more healthy items rose faster than less healthy ones in absolute terms:£0.17 compared to £0.07/1000 kcal per year on average for more and less healthy items, respectively (p&lt;0.001).
Conclusions Since 2002, more healthy foods and beverages have been consistently more expensive than less healthy ones, with a growing gap between them. This trend is likely to make healthier diets less affordable over time, which may have implications for individual food security and population health, and it may exacerbate social inequalities in health. The novel data linkage employed here could be used as the basis for routine food price monitoring to inform public health policy.</t>
  </si>
  <si>
    <t>https://doi.org/10.1371/journal.pone.0109343</t>
  </si>
  <si>
    <t>Monitoring changes of price of food groups and less healthy and unhealthy food over time</t>
  </si>
  <si>
    <t>Survey of 1,491 adults reported from NDNS from food diary data containing nutrient data is linked to price data from CPI resulting 94 food items.  PRICING Original data were priced per unit and adjusted to price per 100g edible portion (post cooking weight) and then converted to price per 1000 kcal to analyse price change over time in relation to nutrient content.   median price was selected for each item in a given quater, later than averaged over a year to create yearly price. Food items then classified to food groups based on Eatwell plate. Nutrient profiling of the foods was done to classified food as 'more healthy' and ' less healthy' or known as Food Standard Agency (FSA ) score.Outcomes of analysis including (1) Mean price of foods groups every year from 2002-2012 (2) Nutritional value (less or more healthy) for each food group. (3) Price difference by nutrient value category ( difference price of less healthy food and more healthy food) from 2002-2012.</t>
  </si>
  <si>
    <t>Foods classified as groups from Eatwell plate</t>
  </si>
  <si>
    <t>Starchy foods, fruits and veg, meat and other protein, and food with high fat/sugar</t>
  </si>
  <si>
    <t xml:space="preserve">Only price of food item that available within 2002-2012 was taken into account. </t>
  </si>
  <si>
    <t>2002-2012</t>
  </si>
  <si>
    <t>https://doi.org/10.1362/026725708X381957</t>
  </si>
  <si>
    <t>Access  to  healthy  food  and  its  marketing  have  been  asserted  as  limitations on changing behaviour to improve diet. A retailer survey in Scotland is reported that considered availability and affordability of a basket of indicator healthy  food  items,  termed  the  Healthy  Eating  Indicator  Shopping  Basket  (HEISB).  It  comprised  35  items  drawn  from  5  major  food  groups.  A  census  of  HEISB  availability  in  466  stores  was  undertaken  in  a  sample  of  locations  that  varied  on  dimensions  of  urban-rural  and  affluent-deprived.  Around  half  of  the  supermarkets surveyed stocked all the items. Availability of healthy food items was generally seen to be adequate but there were notable variations in availability for specific items. There were large variations in price for the HEISB items across the stores and the survey areas. The total HEISB median price varied by store type. Basket price tended to rise with deprivation with a caveat of the lowest prices in the most deprived areas. Accessibility to a range of healthy food depends more on the presence of medium and large stores than being in a deprived or affluent area.</t>
  </si>
  <si>
    <t>https://doi.org/10.1186/s12937-020-00654-5</t>
  </si>
  <si>
    <t>Review</t>
  </si>
  <si>
    <t>Lewis, M; McNaughton, SA; Rychetnik, L; Lee, ADJ</t>
  </si>
  <si>
    <t>Lewis, M; McNaughton, SA; Rychetnik, L; Chatfield, MD; Lee, AJ</t>
  </si>
  <si>
    <t>Dietary Intake, Cost, and Affordability by Socioeconomic Group in Australia</t>
  </si>
  <si>
    <t>INTERNATIONAL JOURNAL OF ENVIRONMENTAL RESEARCH AND PUBLIC HEALTH</t>
  </si>
  <si>
    <t>Few Australians consume diets consistent with the Australian Dietary Guidelines. A major problem is high intake of discretionary food and drinks (those not needed for health and high in saturated fat, added sugar, salt and/or alcohol). Low socioeconomic groups (SEGs) suffer particularly poor diet-related health. Surprisingly, detailed quantitative dietary data across SEGs was lacking. Analysis of the most recent national nutrition survey data produced habitual intakes of a reference household (two adults and two children) in SEG quintiles of household income. Cost and affordability of habitual and recommended diets for the reference household were determined using methods based on the Healthy Diets Australian Standardised Affordability and Pricing protocol. Low SEGs reported significantly lower intakes of healthy food and drinks yet similarly high intakes of discretionary choices to high SEGs (435 serves/fortnight). Total habitual diets of low SEGs cost significantly less than those of high SEGs (AU$751/fortnight to AU$853/fortnight). Results confirmed low SEGs cannot afford a healthy diet. Lower intakes of healthy choices in low SEGs may help explain their higher rates of diet-related disease compared to higher SEGs. The findings can inform potential policy actions to improve affordability of healthy foods and help drive healthier diets for all Australians.</t>
  </si>
  <si>
    <t>Lee, AMDJ; Patay, D; Herron, LM; Tan, RC; Nicoll, E; Fredericks, B; Lewis, M</t>
  </si>
  <si>
    <t>Affordability of Heathy, Equitable and More Sustainable Diets in Low-Income Households in Brisbane before and during the COVID-19 Pandemic</t>
  </si>
  <si>
    <t>The COVID-19 pandemic has increased food insecurity worldwide, yet there has been limited assessment of shifts in the cost and affordability of healthy, equitable and sustainable diets. This study explores the impact of the COVID-19 pandemic and income supplements provided by the Australian government on diet cost and affordability for low-income households in an Australian urban area. The Healthy Diets ASAP method protocol was applied to assess the cost and cost differential of current and recommended diets before (in 2019) and during the COVID-19 pandemic (late 2020) for households with a minimum-wage and welfare-only disposable household income, by area of socioeconomic disadvantage, in Greater Brisbane, Queensland, Australia. Data were collected between August and October, 2020, from 78 food outlets and compared with data collected in the same locations between May and October, 2019, in an earlier study. The price of most healthy food groups increased significantly during the pandemic-with the exception of vegetables and legumes, which decreased. Conversely, the price of discretionary foods and drinks did not increase during the pandemic. The cost of the current and recommended diets significantly increased throughout this period, but the latter continued to be less expensive than the former. Due to income supplements provided between May and September 2020, the affordability of the recommended diet improved greatly, by 27% and 42%, for households with minimum-wage and welfare-only disposable household income, respectively. This improvement in the affordability of the recommended diet highlights the need to permanently increase welfare support for low-income families to ensure food security.</t>
  </si>
  <si>
    <t>Lee, AJ; Kane, S; Herron, LM; Matsuyama, M; Lewis, M</t>
  </si>
  <si>
    <t>A tale of two cities: the cost, price-differential and affordability of current and healthy diets in Sydney and Canberra, Australia</t>
  </si>
  <si>
    <t>INTERNATIONAL JOURNAL OF BEHAVIORAL NUTRITION AND PHYSICAL ACTIVITY</t>
  </si>
  <si>
    <t>Background The perception that healthy foods are more expensive than unhealthy foods has been reported widely to be a key barrier to healthy eating. However, assessment of the relative cost of healthy and unhealthy foods and diets is fraught methodologically. Standardised approaches to produce reliable data on the cost of total diets and different dietary patterns, rather than selected foods, are lacking globally to inform policy and practice. Methods This paper reports the first application, in randomly selected statistical areas stratified by socio-economic status in two Australian cities, of the Healthy Diets Australian Standardized Affordability and Pricing (ASAP) method protocols: diet pricing tools based on national nutrition survey data and dietary guidelines; store sampling and location; determination of household incomes; food price data collection; and analysis and reporting. The methods were developed by the International Network on Food and Obesity/NCD Research, Monitoring and Action Support (INFORMAS) as a prototype of an optimum approach to assess, compare and monitor the cost and affordability of diets across different geographical and socio-economic settings and times. Results Under current tax policy in Australia, healthy diets would be 15-17% less expensive than current (unhealthy) diets in all locations assessed. Nevertheless, healthy diets are likely to be unaffordable for low income households, costing more than 30% of disposable income in both cities surveyed. Households spent around 58% of their food budget on unhealthy food and drinks. Food costs were on average 4% higher in Canberra than Sydney, and tended to be higher in high socioeconomic locations. Conclusions Health and fiscal policy actions to increase affordability of healthy diets for low income households are required urgently. Also, there is a need to counter perceptions that current, unhealthy diets must be less expensive than healthy diets. The Healthy Diets ASAP methods could be adapted to assess the cost and affordability of healthy and unhealthy diets elsewhere.</t>
  </si>
  <si>
    <t>Lee, A; Patay, D; Herron, LM; Harrison, EP; Lewis, M</t>
  </si>
  <si>
    <t>INTERNATIONAL JOURNAL FOR EQUITY IN HEALTH</t>
  </si>
  <si>
    <t>Lauk, J; Nurk, E; Robertson, A; Parlesak, A</t>
  </si>
  <si>
    <t>Culturally Optimised Nutritionally Adequate Food Baskets for Dietary Guidelines for Minimum Wage Estonian Families</t>
  </si>
  <si>
    <t>Although low socioeconomic groups have the highest risk of noncommunicable diseases in Estonia, national dietary guidelines and nutrition recommendations do not consider affordability. This study aims to help develop nutritionally adequate, health-promoting, and culturally acceptable dietary guidelines at an affordable price. Three food baskets (FBs) were optimised using linear programming to meet recommended nutrient intakes (RNIs), or Estonian dietary guidelines, or both. In total, 6255 prices of 422 foods were collected. The Estonian National Dietary Survey (ENDS) provided a proxy for cultural acceptability. Food baskets for a family of four, earning minimum wage, contain between 73 and 96 foods and cost between 10.66 and 10.92 EUR per day. The nutritionally adequate FB that does not follow Estonian dietary guidelines deviates the least (26% on average) from ENDS but contains twice the sugar, sweets, and savoury snacks recommended. The health-promoting FB (40% deviation) contains a limited amount of sugar, sweets, and savoury snacks. However, values for vitamin D, iodine, iron, and folate are low compared with RNIs, as is calcium for women of reproductive age. When both the RNIs and dietary guidelines are enforced, the average deviation (73%) and cost (10.92 EUR) are highest. The composition of these FBs can help guide the development of dietary guidelines for low income families in Estonia.</t>
  </si>
  <si>
    <t>Estonia</t>
  </si>
  <si>
    <t>Kabisch, S; Wenschuh, S; Buccellato, P; Spranger, J; Pfeiffer, AFH</t>
  </si>
  <si>
    <t>Affordability of Different Isocaloric Healthy Diets in Germany-An Assessment of Food Prices for Seven Distinct Food Patterns</t>
  </si>
  <si>
    <t>Affordability of different isocaloric healthy diets in Germany-an assessment of food prices for seven distinct food patterns Background: For decades, low-fat diets were recommended as the ideal food pattern to prevent obesity, type 2 diabetes and their long-term complications. Nowadays, several alternatives considering sources and quantity of protein, fat and carbohydrates have arisen and clinical evidence supports all of them for at least some metabolic outcomes. Given this variety in diets and the lack of a single ideal diet, one must evaluate if patients at risk, many of which having a lower income, can actually afford these diets. Aim: We modelled four-week food plans for a typical family of two adults and two school children based on seven different dietary patterns: highly processed standard omnivore diet (HPSD), freshly cooked standard omnivore diet (FCSD), both with German average dietary composition, low-protein vegan diet (VeganD), low-fat vegetarian diet (VegetD), low-fat omnivore diet (LFD), Mediterranean diet (MedD) and high-fat moderate-carb diet (MCD). The isocaloric diets were designed with typical menu variation for all meal times. We then assessed the lowest possible prices for all necessary grocery items in 12 different supermarket chains, avoiding organic foods, special offers, advertised exotic super foods and luxury articles. Prices for dietary patterns were compared in total, stratified by meal time and by food groups. Results: Among all seven dietary patterns, price dispersion by supermarket chains was 12-16%. Lowest average costs were calculated for the VegetD and the FCSD, followed by HPSD, LFD, VeganD, MedD and-on top-MCD. VeganD, MedD and MCD were about 16%, 23% and 67% more expensive compared to the FCSD. Major food groups determining prices for all diets are vegetables, salads and animal-derived products. Calculations for social welfare severely underestimate expenses for any kind of diet. Conclusions: Food prices are a relevant factor for healthy food choices. Food purchasing is financially challenging for persons with very low income in Germany. Fresh-cooked plant-based diets are less pricy than the unhealthy HPSD. Diets with reduced carbohydrate content are considerably more expensive, limiting their use for people with low income. Minimum wage and financial support for long-term unemployed people in Germany are insufficient to assure a healthy lifestyle.</t>
  </si>
  <si>
    <t>Germany</t>
  </si>
  <si>
    <t>J.A. Greenberg, B. Luick, et al</t>
  </si>
  <si>
    <t>The Affordability of a Thrifty Food Plan-based Market Basket in the United States-affiliated Pacific Region</t>
  </si>
  <si>
    <t>Hawaii J Health Soc Welf</t>
  </si>
  <si>
    <t>In an effort to characterize food costs in the United States (US)-affiliated Pacific Region, a first-time food cost survey was conducted in March 2014. A market basket survey was developed using an adaptation of the US Department of Agriculture Thrifty Food Plan. Surveys were conducted in the states of Alaska and Hawai‘i; Portland, Oregon; the US-affiliated Pacific Islands of American Samoa (American Samoa); Commonwealth of the Northern Mariana Islands; the island of Pohnpei within the Federated States of Micronesia; Guam; Republic of the Marshall Islands; and Republic of Palau. Urban and rural communities were included. Multiple stores in multiple communities were surveyed in each jurisdiction. Food retailers (N = 74) ranged from convenience markets to supermarkets. Not all foods in the market basket survey were available in each of the communities. Inspection of available income data also showed that food costs represented a higher percentage of household income for American Samoa than those of Alaska, Hawai‘i, and Portland. Thrifty Food Plan weighted weekly totals for the region ranged from $181.90 to $264.30. Weighting was based on the amount of the item converted to grams required for the Thrifty Food Plan menu. These food costs are significantly higher than those of Portland ($142.00) for the survey period. Protein foods, grains, vegetables, fruit, and dairy were the 5 most costly components, in descending order. Food affordability was assessed by comparing food costs across jurisdictions and examining estimated food costs to reported average jurisdiction incomes. The survey is intended to help inform public health policy and educational programs in the region. A locally adapted food survey would benefit future analyses, regional policy, and educational efforts.</t>
  </si>
  <si>
    <t>The Affordability of a Thrifty Food Plan-based Market Basket in the United States-affiliated Pacific Region - PMC (nih.gov)</t>
  </si>
  <si>
    <t>ARticle</t>
  </si>
  <si>
    <t>Hoenink, JC; Waterlander, W; Vandevijvere, S; Beulens, JWJ; Mackenbach, JD</t>
  </si>
  <si>
    <t>The cost of healthy versus current diets in the Netherlands for households with a low, middle and high education</t>
  </si>
  <si>
    <t>SSM-POPULATION HEALTH</t>
  </si>
  <si>
    <t>The cost of food is an important driver of food choice and most evidence suggests that healthier diets are more costly than less healthy diets. However, current attempts to model the cost of healthy and current diets do not take into account the variation in diets or food prices. We calculated the differential cost between healthy and current diets for households with a low, medium and high education in the Netherlands using the DIETCOST program. The DIETCOST program accounts for variations in dietary patterns and allows for the calculation of the distribution of the cost of bi-weekly healthy and current household diets. Data from the Dutch National Food Consumption Survey 2012-2016 was used to construct commonly consumed food lists for the population as a whole and for households with a low, medium and high education and linked to a local food price database. The average cost of current household diets was (sic)211/fortnight (SD 8.9) and the healthy household diet was on average (sic)50 (24%) more expensive. For households with a low, medium and high education, healthy diets were on average 10% ((sic)17), 26% ((sic)50) and 36% ((sic)72) more expensive compared to current diets, respectively. All healthy diets could be classified as affordable (i.e. requiring less than 30% of the average disposable income) as diets required around 20% of the income. To conclude, while healthy diets were found to be affordable, we found that these were more expensive than current diets, especially for those with a higher educational level. This suggests that individuals will need to spend more money on food if they aim to adhere to dietary guidelines under the assumption that they will minimally adjust their diet. Bridging the gap between</t>
  </si>
  <si>
    <t>Netherlands</t>
  </si>
  <si>
    <t>Price and affordability are key barriers to accessing sufficient, safe, nutritious food to meet 
dietary needs and food preferences for an active and healthy life. In this study, we identify 
the least-cost items available in local markets to estimate the cost of three diet types: energy 
sufficient, nutrient adequate, and healthy (meeting food-based dietary guidelines). For price 
and availability we use the World Bank’s International Comparison Program (ICP) dataset, 
which provides food prices in local currency units (LCU) for 680 foods and non-alcoholic 
beverages in 170 countries in 2017. In addition, country case studies use national food price 
datasets in United Republic of Tanzania, Malawi, Ethiopia, Ghana and Myanmar. In each 
case we match the available items with food composition data to find the least-cost sources 
of daily energy and nutrient adequacy, and match items to their food group for the least-cost 
sources of a healthy diet.
We find that the global average cost of meeting daily energy needs using the most 
affordable starchy staple at each time and place is USD 0.79 per day. The average cost of 
meeting all essential nutrient requirements using the most affordable foods is USD 2.33 
per day, and the average cost of a healthy diet as defined by national food-based dietary 
guidelines is even higher. Using ten different definitions of a healthy diet published by 
United Nations (UN) Member States, the range of the cost of healthy diets globally is between 
USD 3.27 and USD 4.57 per day, with a point estimate based on median costs of USD 3.75. 
The data reported here refer to the cost of purchasing the most affordable foods available 
in each country. Consideration of food preferences and the time required to obtain and 
prepare each food would raise daily costs, but our estimates provide a useful lower bound 
on the affordability of healthy diets in each country and for the world as a whole.
Our findings reveal that healthy diets by any definition are far more expensive than the 
entire international poverty line of USD 1.90, let alone the upper bound portion of the poverty 
line that can credibly be reserved for food of USD 1.20. The cost of healthy diets exceeds 
food expenditures in most countries in the Global South. These diets are unaffordable for 
over 57 percent of the population in sub-Saharan Africa and Southern Asia, as well as high 
proportions of people in South-eastern Asia (&gt; 45 percent), Melanesia (&gt; 40 percent) and 
Latin America (&gt; 20 percent).</t>
  </si>
  <si>
    <t>Global</t>
  </si>
  <si>
    <t>Furey, S</t>
  </si>
  <si>
    <t>Food promotions and the cost of a healthy diet</t>
  </si>
  <si>
    <t>PROCEEDINGS OF THE NUTRITION SOCIETY</t>
  </si>
  <si>
    <t>With approximately two in three UK adults overweight or obese, one in five living in poverty and our emergence from the Covid-19 pandemic with implications for employment and income status there is an urgent need to understand what it costs to eat healthily and the role that promotions can play in helping householders manage food budgets. The literature suggests that, in affluent countries, price promotions appear to increase consumer food purchases and are applied more frequently to less healthy products than their healthy counterparts. This review discusses the cost of a healthy diet, identifies the prevalence of promotions in both the supermarket setting generally and a typical shopping basket specifically, and discusses the barriers to affording a healthy diet. Given the current policy focus on the cost of living and population health emphasising the need for food shopping to represent health and value for money for better public health outcomes, this review contributes to the evidence base for retailers' and policymakers' consideration as policy solutions are sought to reduce population obesity levels, while ensuring the affordability and accessibility of nutritious food. It is important, given the shift in consumer purchasing behaviour to online shopping as a result of self-isolating or reticence to physically access stores in response to the Covid-19 pandemic, that retail food promotions are available irrespective of the chosen mode of shopping (in-store or online).</t>
  </si>
  <si>
    <t>Basic basket tracker</t>
  </si>
  <si>
    <t>The Food Foundation’s Basic Basket tracker measures weekly prices of a basket of food for an adult male and adult female as part of a reasonably-costed, adequately-nutritious diet. This aims to provide a benchmark to give an indication of trends in food prices and how this might be impacting on the cost of buying sufficient food.
Why are we tracking this? The cost of living crisis has been making it increasingly difficult for people to be able to afford the food they need. Rising food prices are a factor affecting the affordability of food (alongside other important factors such as overall household income and other budgetary pressures such as energy bills), and so monitoring the changes in these provides an indication of the impact of the cost of living crisis.
The Office for National Statistics provides a measure of food inflation using the Consumer Price Index which measures the cost of approximately 170 to 210 food and drink items on a monthly basis. The items chosen are representative of consumer spending patterns. However, this doesn’t reflect the change in price of a typical food shop and dietary requirements are not a consideration in the selection of products.
How were the products in this basket chosen?
The products in the basket are based on the Minimum Income Standard (MIS) basket developed by Loughborough University’s Centre for Research in Social Policy (CRSP), funded by the Joseph Rowntree Foundation. CRSP developed the basket through multiple discussion groups with working age adults to form case study menus which were adjusted by a nutritionist to meet nutritional standards and developed into a weekly shopping basket.
The Centre has developed a range of baskets for different family types - we have used their baskets for a single man and single woman of working age from 2018.
We have made some changes to their original baskets which forms part of the calculation of what different sorts of households need for a minimum standard of living in the UK. The MIS food basket includes the cost of Christmas/celebration food and eating out, whereas our basket is just focused on the weekly grocery food shop. Several items were not available in their original form (largely not in the same pack size), so we substituted for equivalents but closest pack size available now. We have made a few substitutions to the basket in order to keep it within broad nutritional parameters.</t>
  </si>
  <si>
    <t>Food Prices Tracking | Food Foundation</t>
  </si>
  <si>
    <t>Artivle/web</t>
  </si>
  <si>
    <t>https://doi.org/10.1017/S0007114520004390</t>
  </si>
  <si>
    <t>Albania</t>
  </si>
  <si>
    <t>Conrad, Z; Reinhardt, S; Boehm, R; McDowell, A</t>
  </si>
  <si>
    <t>Higher-diet quality is associated with higher diet costs when eating at home and away from home: National Health and Nutrition Examination Survey, 2005-2016</t>
  </si>
  <si>
    <t>Objectives: To evaluate the association between diet quality and cost for foods purchased for consumption at home and away from home. Design: Cross-sectional analysis. Multivariable linear regression models evaluated the association between diet quality and cost for all food, food at home (FAH) and food away from home (FAFH). Setting: Daily food intake data from the National Health and Nutrition Examination Survey (2005-2016). Food prices were derived using data from multiple, publicly available databases. Diet quality was assessed using the Healthy Eating Index-2015 and the Alternative Healthy Eating Index-2010. Participants: 30 564 individuals &gt;= 20 years with complete and reliable dietary data. Results: Mean per capita daily diet cost was $14 center dot 19 (95 % CI (13 center dot 91, 14 center dot 48)), including $6 center dot 92 (95 % CI (6 center dot 73, 7 center dot 10)) for FAH and $7 center dot 28 (95 % CI (7 center dot 05, 7 center dot 50)) for FAFH. Diet quality was higher for FAH compared to FAFH (P &lt; 0 center dot 001). Higher diet quality was associated with higher food costs overall, FAH and FAFH (P &lt; 0 center dot 001 for all comparisons). Conclusions: These findings demonstrate that higher diet quality is associated with higher costs for all food, FAH and FAFH. This research provides policymakers, public health professionals and clinicians with information needed to support healthy eating habits. These findings are particularly relevant to contemporary health and economic concerns that have worsened because of the COVID-19 pandemic.</t>
  </si>
  <si>
    <t>https://doi.org/10.1007/s13668-022-00428-x</t>
  </si>
  <si>
    <t>Alves, RM; Lopes, CMM; Rodrigues, SSP; Perelman, J</t>
  </si>
  <si>
    <t>Adhering to a Mediterranean diet in a Mediterranean country: an excess cost for families?</t>
  </si>
  <si>
    <t>BRITISH JOURNAL OF NUTRITION</t>
  </si>
  <si>
    <t>Adherence to the Mediterranean diet (MD) has been decreasing in southern Europe, which could be linked to several cultural or educational factors. Our aim is to evaluate the extent to which economic aspects may also play a role, exploring the relationship between food prices in Portugal and adherence to the MD. We evaluated data from the Portuguese National Food, Nutrition, and Physical Activity Survey (IAN-AF 2015-2016) (n 3591). Diet expenditures were estimated by attributing a retail price to each food group, and the diet was transposed into the Mediterranean Diet Score used in the literature. Prices were gathered from five supermarket chains (65 % of the Portuguese market share). Linear regression models were used to assess the association between different adherence levels to the MD levels and dietary costs. Greater adherence to the MD was associated with a 21 center dot 2 % (P &lt; 0 center dot 05) rise in total dietary cost, which accounts for more 0 center dot 59euro in mean daily costs when compared with low adherence. High adherence individuals (v. low adherence) had higher absolute mean daily costs with fish (0 center dot 62euro/+285 center dot 8 %; P &lt; 0 center dot 05), fruits (0 center dot 26euro/+115 center dot 8 %; P &lt; 0 center dot 05) and vegetables (0 center dot 10euro/+100 center dot 9 %; P &lt; 0 center dot 05). The analysis stratified by education and income level showed significantly higher mean daily diet cost only amongst higher income groups. Our findings suggest that greater adherence to the MD was positively and significantly associated with higher total dietary cost. Policies to improve population's diet should take into consideration the cost of healthy foods, especially for large low- and middle-income families.</t>
  </si>
  <si>
    <t>Portugal</t>
  </si>
  <si>
    <t>Zorbas, C; Brooks, R; Bennett, R; Lee, A; Marshall, J; Naughton, S; Lewis, M; Peeters, A; Backholer, K</t>
  </si>
  <si>
    <t>Costing recommended (healthy) and current (unhealthy) diets in urban and inner regional areas of Australia using remote price collection methods</t>
  </si>
  <si>
    <t>Objective: To compare the cost and affordability of two fortnightly diets (representing the national guidelines and current consumption) across areas containing Australia's major supermarkets. Design: The Healthy Diets Australian Standardised Affordability and Pricing protocol was used. Setting: Price data were collected online and via phone calls in fifty-one urban and inner regional locations across Australia. Participants: Not applicable. Results: Healthy diets were consistently less expensive than current (unhealthy) diets. Nonetheless, healthy diets would cost 25-26 % of the disposable income for low-income households and 30-31 % of the poverty line. Differences in gross incomes (the most available income metric which overrepresents disposable income) drove national variations in diet affordability (from 14 % of the median gross household incomes in the Australian Capital Territory and Northern Territory to 25 % of the median gross household income in Tasmania). Conclusions: In Australian cities and regional areas with major supermarkets, access to affordable diets remains problematic for families receiving low incomes. These findings are likely to be exacerbated in outer regional and remote areas (not included in this study). To make healthy diets economically appealing, policies that reduce the (absolute and relative) costs of healthy diets and increase the incomes of Australians living in poverty are required.</t>
  </si>
  <si>
    <t>Reference in Doc</t>
  </si>
  <si>
    <t>Publication year</t>
  </si>
  <si>
    <t>Study type</t>
  </si>
  <si>
    <t>Aim/rationale/comment of supermarket/price source selection</t>
  </si>
  <si>
    <r>
      <t xml:space="preserve">Number of food stores </t>
    </r>
    <r>
      <rPr>
        <b/>
        <sz val="16"/>
        <color theme="1"/>
        <rFont val="Calibri"/>
        <family val="2"/>
      </rPr>
      <t>*</t>
    </r>
  </si>
  <si>
    <t>Brand (branded/unbranded, store brand, not stated)**</t>
  </si>
  <si>
    <t>Size of item considered ( yes, no)¬</t>
  </si>
  <si>
    <t>Food price selection (most expensive,lowest, usual , averaged across). ^</t>
  </si>
  <si>
    <r>
      <t>Promotions/sales (yes, no, not stated)</t>
    </r>
    <r>
      <rPr>
        <b/>
        <sz val="14"/>
        <color theme="1"/>
        <rFont val="Calibri"/>
        <family val="2"/>
      </rPr>
      <t>°</t>
    </r>
  </si>
  <si>
    <r>
      <t>Food substitute</t>
    </r>
    <r>
      <rPr>
        <b/>
        <sz val="14"/>
        <color theme="1"/>
        <rFont val="Calibri"/>
        <family val="2"/>
      </rPr>
      <t>ᶿ</t>
    </r>
  </si>
  <si>
    <t>Price collection timeᶷ</t>
  </si>
  <si>
    <t>Diet type</t>
  </si>
  <si>
    <t>*Number of all retail stores including any type of supermarket, convinience store, liquor store and other outlets.</t>
  </si>
  <si>
    <t>**Unbranded item means generic/ loose item. Store brand means the brand produced by the respective supermarket (e.g Tesco, Asda)</t>
  </si>
  <si>
    <t xml:space="preserve">¬e.g milk need to be 2L </t>
  </si>
  <si>
    <t xml:space="preserve">^Usual price means regular or standard price without reduction/discount. </t>
  </si>
  <si>
    <t>°Any mentioning of using discounted price, offers, membership (e.g club card)</t>
  </si>
  <si>
    <t>ᶿSubstitution when specified item is not available</t>
  </si>
  <si>
    <t>ᶷTime noted as stated in the publication</t>
  </si>
  <si>
    <t>Food basket</t>
  </si>
  <si>
    <t>In store visit to major supermarket *,  convinience store store, takeaway and liquor store</t>
  </si>
  <si>
    <t>A random sample of the Statistical Area Level 2 (SA2) locations in each town is selected to achieve a representative sample. SA2 locations are stratified by the Index of Relative Socio-Economic Disadvantage for Areas (SEIFA) quintile using information and maps available on the Australian Bureu Statistic website Following sample size calculations, the required number of SA2 locations within SEIFA Quintile 1(deprived), 3(less deprived) and 5(least deprived) are selected randomly for participation. Food outlets within seven kilometres by car of the centre of each SA2 location are identified with Google Maps  and included in the surveys. Stores to survey include one outlet of all supermarket chains
(in trials these were Coles™, Woolworths™ and Independent Grocers Australia (IGA™), Supabarn™ and ALDI™), ‘fast-food’/take-away outlets (a Big Mac™ hamburger from the McDonald’s™ chain; pizza from the Pizza Hut™ chain; fish and chips from independent outlets) and two alcoholic liquor outlets closest to the geographical centre of each SA2 location. Due to this protocol is consistent with International Network for Food and Obesity/ non-communicable Diseases Research, Monitoring and Action Support's (INFORMAS), which specify that sampling drame shoud include a range of store types (e.g supermarkets, convinience stores, markets) that reflect the food purchasing pattern of population and could capture the variability in prices across store types and locations. Supermarket chains will reflect most commonly used for food purchases, which is the reason to include this in sample selection. Most popular food chain in Australia is McDonalds and Pizza hut- this perhaps the reason of the protocol suggest to use this outlet.</t>
  </si>
  <si>
    <t>To compare affordability of a healthy food basket between non employed household and average income househol and compare trends from 2011-2019</t>
  </si>
  <si>
    <r>
      <rPr>
        <b/>
        <sz val="14"/>
        <color rgb="FF000000"/>
        <rFont val="Calibri"/>
        <family val="2"/>
      </rPr>
      <t xml:space="preserve">Methods: Food basket  </t>
    </r>
    <r>
      <rPr>
        <sz val="14"/>
        <color rgb="FF000000"/>
        <rFont val="Calibri"/>
        <family val="2"/>
      </rPr>
      <t>The Illawarra Healthy Food Basket.</t>
    </r>
    <r>
      <rPr>
        <b/>
        <sz val="14"/>
        <color rgb="FF000000"/>
        <rFont val="Calibri"/>
        <family val="2"/>
      </rPr>
      <t xml:space="preserve"> </t>
    </r>
    <r>
      <rPr>
        <sz val="14"/>
        <color rgb="FF000000"/>
        <rFont val="Calibri"/>
        <family val="2"/>
      </rPr>
      <t>Established in 2000, the basket meets the weekly nutritional requirements of family of 5 (5 year old male, 15 year old female, 39 year old male, 39 year old female, 65 year old female) in Illawara region Australia. Household number representing scenario of individuals with varying nutritional needs combined with survey data.Basket of 57 foods (44 core foods and 13 extra items) was define with dietary guidelines combine with local consumption data from survey.Conviniently sampled suburbs are selected representing each sociodemographical area. Baskets are manually priced from a chain supermarket, butcher shop and greengrocer from each of 5 suburbs. Supermarket items are priced from supermarket, vegetables fruit are priced from greengrocer, and meat priced from buther shop. Basket prices are averaged across each suburb for each year 2011,2015,2017, and 2019.</t>
    </r>
  </si>
  <si>
    <t xml:space="preserve">In store visit to major supermarket ,  butcher shop, local greengrocer </t>
  </si>
  <si>
    <t>In each suburb, the largest supermarket (according to estimated floor space) was chosen, 
ensuring at least one each from the three main chains (year 2000-2003) was included: Woolworths, Coles and Franklins. The largest individual butcher and a green grocer shop were selected in the same area. Butcher shop and local greengrocer considered the usual place to buy meat/meat products and vegetable other than supermarket.</t>
  </si>
  <si>
    <t>To calculate propotion of people following healthy diet  from different groups of education level, ages and genders and to compare between current diet and healthy diet.</t>
  </si>
  <si>
    <t>Dataset</t>
  </si>
  <si>
    <r>
      <rPr>
        <b/>
        <sz val="14"/>
        <color theme="1"/>
        <rFont val="Calibri"/>
        <family val="2"/>
        <scheme val="minor"/>
      </rPr>
      <t>Method: Existing purchasing dataset</t>
    </r>
    <r>
      <rPr>
        <sz val="14"/>
        <color theme="1"/>
        <rFont val="Calibri"/>
        <family val="2"/>
        <scheme val="minor"/>
      </rPr>
      <t xml:space="preserve"> Survey of 3146 people (age 3-64 years) were collected by using food recall questionnaire. Data on food intake linked with nutrient compositionto a nutrient consumption database.</t>
    </r>
    <r>
      <rPr>
        <b/>
        <sz val="14"/>
        <color theme="1"/>
        <rFont val="Calibri"/>
        <family val="2"/>
        <scheme val="minor"/>
      </rPr>
      <t xml:space="preserve"> PRICING</t>
    </r>
    <r>
      <rPr>
        <sz val="14"/>
        <color theme="1"/>
        <rFont val="Calibri"/>
        <family val="2"/>
        <scheme val="minor"/>
      </rPr>
      <t xml:space="preserve"> Price data was retreived from GfK existing purchasing dataset, using the average price from more than 2000 foods. Variations of supermarkets, economic region, etc are not taken into account.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 The cost difference between current diet and 2000kcal diet was analysed using linear regressions. </t>
    </r>
  </si>
  <si>
    <t>This dataset consists of a  sample of 5000  households in Belgium, selected in a stratified manner based on the age of the household's reference person and the size of the household. Participants in the study document their household's purchasing record by  scanned the barcodes of all food products purchased and note the associated store visits for a wide range of products, regardless of where they are purchased. To record purchases, an electronic device equipped with a barcode scanner is utilized. The participants transmit their purchase and visit data to the GfK Research Centre via the GSM network. For away-from-home meals, the costs of the ingredients were taken into account as no prices were available from GfK.</t>
  </si>
  <si>
    <t>Any brand/unbranded</t>
  </si>
  <si>
    <t>Average price across each food based on certain characteristic (e.g whole milk averaged across all price of whole milk, semi skimmed milk averaged across all price all skimmed milk, etc)</t>
  </si>
  <si>
    <t>Include promotional prices</t>
  </si>
  <si>
    <t>To explore how affordable the EAT Lancet diet across socioeconomic level  compared to current diet</t>
  </si>
  <si>
    <t>Online supermarket price (for each survey area)</t>
  </si>
  <si>
    <t>lowest price</t>
  </si>
  <si>
    <t>Similar item. If no similar item then the price from other store is chosen.</t>
  </si>
  <si>
    <t>Stewart, H et al.</t>
  </si>
  <si>
    <t xml:space="preserve">To asses affordability of LE group to consume variety of fruits and vegetable when receiving social welfare benefit </t>
  </si>
  <si>
    <r>
      <rPr>
        <b/>
        <sz val="14"/>
        <color theme="1"/>
        <rFont val="Calibri"/>
        <family val="2"/>
        <scheme val="minor"/>
      </rPr>
      <t xml:space="preserve">Method: Existing Purchasing dataset </t>
    </r>
    <r>
      <rPr>
        <sz val="14"/>
        <color theme="1"/>
        <rFont val="Calibri"/>
        <family val="2"/>
        <scheme val="minor"/>
      </rPr>
      <t xml:space="preserve">.Current consumption of food and vegetables  (fresh and processed) from consumption survey are analysed with purchasing data from retail stores . Consumption survey derived from 2 days diet recorded as food diary, where patterns of types of food were identified. Stand alone item like apple is calculated, but also ready meal like pizza are taken into account. , (e.g how many cup fruits or vegs within a pizza).Purchasing data was taken from an existing dataset where 157 foods price are available.  </t>
    </r>
    <r>
      <rPr>
        <b/>
        <sz val="14"/>
        <color theme="1"/>
        <rFont val="Calibri"/>
        <family val="2"/>
        <scheme val="minor"/>
      </rPr>
      <t xml:space="preserve">PRICING : </t>
    </r>
    <r>
      <rPr>
        <sz val="14"/>
        <color theme="1"/>
        <rFont val="Calibri"/>
        <family val="2"/>
        <scheme val="minor"/>
      </rPr>
      <t>Datasets sourced from sales data of supermarkets and other type of food retailers. Prices collected in cup equivalents (1 cup of fruit must contain 1 cup of whole edible part of the fruit excluding the skin/stem). A cup of fruit equals 2 cups of leafy vegetables and equals 1.5 cup of dried fruits.  Prices are adjusted to the actual weight of cooked food, for example baked potatoes are priced after post cooking weight. Fruits and vegetables are then divided into 5 ranges and amount of food are calculated within each range. First range shows the fruit/veg type that cost less than $0.4 per cup, second range shows that cost between $0.4-$0.79, and so on. From this grouping of fruits and vegetables, simulations of 3000 baskets were made consists of baskets that contain enough of fruits and veg that meets dietary requirement of a representative household for 1 week.</t>
    </r>
  </si>
  <si>
    <t>Puchasing dataset (USDA's fruit and veg price data)</t>
  </si>
  <si>
    <t>These data report national-average retail prices for 157 commonly consumed and purchased foods. Prices are reported in cup equivalents to be consistent with Federal dietary recommendations. USDA’s fruit and vegetable cost estimates are based on 2016 retail scanner data from Information Resources Incorporated (IRI), a market research company. IRI collects sales data from grocery stores, supermarkets, supercentres and other types of food retailers. USDA researchers use these data to calculate average retail prices per pound (or per pint for juices) for each food product across different types of retail outlets, package sizes, brand names and seasons. These prices are then adjusted to account for the weight of inedible parts and cooking loss that may occur prior to consumption. </t>
  </si>
  <si>
    <t>Averaged across each food type</t>
  </si>
  <si>
    <t>Fruits and vegetables consumption</t>
  </si>
  <si>
    <t>Supermarket (in store visit and online)</t>
  </si>
  <si>
    <t>Food prices (in US dollars) were obtained from three Safeway supermarkets and Quality Food Centers ) were selected because these three outlets collectively represented over 60% of the retail grocery market at that time. Prices were obtained during in-store visits and compared to supermarket websites (Safeway), which reported to list the same prices as those available to in-store customers. Studies did not specified how similar the prices between instore and online.</t>
  </si>
  <si>
    <t>Rochefort, G et al.</t>
  </si>
  <si>
    <t xml:space="preserve">Association of daily food cost and level of healthy eating </t>
  </si>
  <si>
    <r>
      <rPr>
        <b/>
        <sz val="14"/>
        <color theme="1"/>
        <rFont val="Calibri"/>
        <family val="2"/>
        <scheme val="minor"/>
      </rPr>
      <t>Method: Existing purchasing dataset.</t>
    </r>
    <r>
      <rPr>
        <sz val="14"/>
        <color theme="1"/>
        <rFont val="Calibri"/>
        <family val="2"/>
        <scheme val="minor"/>
      </rPr>
      <t xml:space="preserve"> Survey involving 1147 people recorded three days 24hour recall diary was done for dietary intake assessment. Nutrient values of meals taken are calculated based on national nutrient file. Each food from the meals is linked to an existing pricing data set (containing 180 food groups) to get daily diet cost. Level of healthy eating is measured according to Healthy Eating Food Index where each ingredient is scored being score 80 is the healthiest, which aligns with national nutritional guidelines.</t>
    </r>
    <r>
      <rPr>
        <b/>
        <sz val="14"/>
        <color theme="1"/>
        <rFont val="Calibri"/>
        <family val="2"/>
        <scheme val="minor"/>
      </rPr>
      <t>PRICING</t>
    </r>
    <r>
      <rPr>
        <sz val="14"/>
        <color theme="1"/>
        <rFont val="Calibri"/>
        <family val="2"/>
        <scheme val="minor"/>
      </rPr>
      <t>: food price data comes from existing purchasing dataset consists 180 type of food. Source of dataset is from retail food data by Nielsen company by scanning barcodes of products purchased at cashier. The data sourced from annual purchase data made at three largest supermarket in Quebec (Loblaw, Sobeys, Metro) as well Walmart, Target, Zelers. Calculation of food price: total cost of foods purchased is divided by the amount of food purchased for that item and averaged across all supermarkets. For example (carrot price was standardised as average of price of fresh, canned and frozen carrots purchased ). Some missing food price data (n=47) which cannot be calculated with this method was taken from either of these options : other dataset (nationa survey data, etc) or checking prices supermarket online. Other items like water, seasoning and spices were not calculated due to reasoning it has little impact on diet cost or consumed very less. Weight loss/only edible part of food was taken into account due to cooking/preparation process. Prices are expressed in dollars per kg.</t>
    </r>
  </si>
  <si>
    <t>Purchasing dataset (Nielsen)</t>
  </si>
  <si>
    <t xml:space="preserve">Nielsen dataset comprised of retail food data by Nielsen company( by scanning barcodes of products purchased at cashier). The data sourced from annual purchase data (year 2015/16) made at three largest supermarket in Quebec (Loblaw, Sobeys, Metro) as well Walmart, Target, Zelers. </t>
  </si>
  <si>
    <t>N/a</t>
  </si>
  <si>
    <t xml:space="preserve">Price of food was calculated by dividing the total cost of foods purchased by the total amount of foods purchased within each of the  food groups. The food price of eachood group was weighted using the volume of purchase of each food within each group. For example, the average price of the BNS food group 36E-Carrots reflected the combined price of fresh, canned and frozen carrots, as weighted according to the relative quantities of each food category </t>
  </si>
  <si>
    <t>Obtained from other dataset (national data) or searched from local supermarket price online</t>
  </si>
  <si>
    <t>Healthy diet measurement based on consumption data</t>
  </si>
  <si>
    <t>Pedroni, C et al.</t>
  </si>
  <si>
    <t xml:space="preserve">To assess cost of food in different level of healthy eating in adolescents and children </t>
  </si>
  <si>
    <r>
      <rPr>
        <b/>
        <sz val="14"/>
        <color theme="1"/>
        <rFont val="Calibri"/>
        <family val="2"/>
        <scheme val="minor"/>
      </rPr>
      <t>Method: Existing purchasing dataset.</t>
    </r>
    <r>
      <rPr>
        <sz val="14"/>
        <color theme="1"/>
        <rFont val="Calibri"/>
        <family val="2"/>
        <scheme val="minor"/>
      </rPr>
      <t xml:space="preserve"> Survey of 1596 people (age 5-17 years) were collected by using interview and food recall/diary. Data on food intake linked with nutrient compositionto a nutrient consumption database. </t>
    </r>
    <r>
      <rPr>
        <b/>
        <sz val="14"/>
        <color theme="1"/>
        <rFont val="Calibri"/>
        <family val="2"/>
        <scheme val="minor"/>
      </rPr>
      <t>PRICING:</t>
    </r>
    <r>
      <rPr>
        <sz val="14"/>
        <color theme="1"/>
        <rFont val="Calibri"/>
        <family val="2"/>
        <scheme val="minor"/>
      </rPr>
      <t xml:space="preserve"> price data was obtained from GfK existing dataset, usingthe average price (within a type of food) from more than 2000 foods from purchased products.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t>
    </r>
  </si>
  <si>
    <r>
      <rPr>
        <b/>
        <sz val="14"/>
        <color theme="1"/>
        <rFont val="Calibri"/>
        <family val="2"/>
        <scheme val="minor"/>
      </rPr>
      <t>Method: Existing purchasing dataset.</t>
    </r>
    <r>
      <rPr>
        <sz val="14"/>
        <color theme="1"/>
        <rFont val="Calibri"/>
        <family val="2"/>
        <scheme val="minor"/>
      </rPr>
      <t xml:space="preserve">Survey of 1158 adults were collected by using interview and food recall/diary. Data on food intake linked with nutrient compositionto a nutrient consumption database. Quality of diet are assesed using score to check the level of quality of mediteraniian diet and healthy diet. </t>
    </r>
    <r>
      <rPr>
        <b/>
        <sz val="14"/>
        <color theme="1"/>
        <rFont val="Calibri"/>
        <family val="2"/>
        <scheme val="minor"/>
      </rPr>
      <t>PRICING</t>
    </r>
    <r>
      <rPr>
        <sz val="14"/>
        <color theme="1"/>
        <rFont val="Calibri"/>
        <family val="2"/>
        <scheme val="minor"/>
      </rPr>
      <t xml:space="preserve"> Price data was retreived from GfK existing dataset, usingthe average price from more than 2000 foods from purchased products. 70% foods from the survey are exist in GfK dataset therefore able to be priced. From 15% missing price, substitute was chosen the closest food (white bean priced same as red bean), conversion was done for the remaining 15% (prices of pieces of eggs converted to price egg per kilogram ). Meals eaten outside the house (takeaway meals) priced by inputting ingredients cost, as GfK did not provide this data. Prices were linked to the consumption from the survey along with demographic groups (age, gender, education level).</t>
    </r>
  </si>
  <si>
    <t>Mediteranian diet, and healthy diet based on consumption data</t>
  </si>
  <si>
    <t>Development and test of ASAP pricing protocol to assess unhealthy and healthy diet cost in lower socioeconomic group.</t>
  </si>
  <si>
    <t>Major supermarket ,  budget supermarket , other local food outlets</t>
  </si>
  <si>
    <t>&gt;3 total was not stated</t>
  </si>
  <si>
    <t>Food with lowest price</t>
  </si>
  <si>
    <t>Unhealthy diets are based on consumption data of low SE group. Healthy diets are based on national nutrition guidelines.</t>
  </si>
  <si>
    <t xml:space="preserve">Household of 4 (one adult male, one adult female, 14-18 year old boy and 4-8 years girl) </t>
  </si>
  <si>
    <t>To compare unhealthy and healthy diet cost in different socioeconomic group level in urban location</t>
  </si>
  <si>
    <t>Major supermarket and other local food outlets</t>
  </si>
  <si>
    <t>Unhealthy diets are based on consumption dataset. Healthy diets are based on national nutrition guidelines.</t>
  </si>
  <si>
    <t>To compare cost and affordability of healthy and unhealthy diet  before and during COVID</t>
  </si>
  <si>
    <t>Major supermarket and other local food outlets (in store for before covid and some online during covid)</t>
  </si>
  <si>
    <t>78 stores</t>
  </si>
  <si>
    <t xml:space="preserve">May and October 2019 (before covid) and August - October 2020 ( covid) </t>
  </si>
  <si>
    <t>To compare cost and affordability of healthy and unhealthy diet between two urban location with different SE level</t>
  </si>
  <si>
    <t>12 stores (6 SA2 locations each city)</t>
  </si>
  <si>
    <t>November-December 2015</t>
  </si>
  <si>
    <t>Comparison of current (unhealthy) diet and healthy (recommended diet) .</t>
  </si>
  <si>
    <t>To compare cost and affordability of healthy and unhealty diet in different SE groups and remoteness</t>
  </si>
  <si>
    <t>125 stores from 18 SA2 locations</t>
  </si>
  <si>
    <t xml:space="preserve">May and October 2019 </t>
  </si>
  <si>
    <t xml:space="preserve">Method: Food basket. Study use linear programing to create 3 food baskets scenario: lowest food basket, nutritionally adequate basket, and healthy food basket.. Nutritional composition was collected from various databases (e.g Nutridata).Food data (name, weight, and price) was collected for raw/uncooked foods and ready-to-eat products.  Household composition was modelled using census data: 40-44 year male, ) aged 35-39 years female, and two adolescents (15 year old daughter and 13 year old son).  Nutritional adequacy was calculated using RNIs or dietary guideline values and are used as the reference of recommended intake. PRICING 22 type of foods price were collected from three different supermarket chains’ websites during May and June 2017. Linear optimisation was run individually for each family member and the resulting food baskets were combined to give the total daily food basket for the household. </t>
  </si>
  <si>
    <t>Supermarket (online)</t>
  </si>
  <si>
    <t>22 foods and 6255 online prices were collected from three different supermarket chains’ websites . Name of supermarkets not specified</t>
  </si>
  <si>
    <t>3 supermarkets</t>
  </si>
  <si>
    <t xml:space="preserve">Unbranded </t>
  </si>
  <si>
    <t>May and June 2017</t>
  </si>
  <si>
    <t>lowest diet, nutritionally adequate diet, and healthy diet</t>
  </si>
  <si>
    <t>Recommended nutrient intakes or national nutrition guidelines or both</t>
  </si>
  <si>
    <t>Daily</t>
  </si>
  <si>
    <t>Househod of 4 (Male 40-44 years, female 35-39 years, girl 15 years, and boy 13 years)</t>
  </si>
  <si>
    <t>6 food groups: Starchy food, [fruits, vegetable and berries], milk and dairy, [fish, poultry, egge and meat], [added fat nuts, seeds], and [sugar, sweets and snacks]</t>
  </si>
  <si>
    <t>To compare cost of 7 type of unhealthy and healthy diets by modelling</t>
  </si>
  <si>
    <r>
      <rPr>
        <b/>
        <sz val="14"/>
        <color theme="1"/>
        <rFont val="Calibri"/>
        <family val="2"/>
        <scheme val="minor"/>
      </rPr>
      <t>Method: Food basket</t>
    </r>
    <r>
      <rPr>
        <sz val="14"/>
        <color theme="1"/>
        <rFont val="Calibri"/>
        <family val="2"/>
        <scheme val="minor"/>
      </rPr>
      <t xml:space="preserve">. Study use modeling to create 7 baskets scenario : 2 baskets represents average german diet (unhealthy) consists of highly processed current diet and freshly cooked standard diet. 5 baskets represents five type of healthy diet consists of vegan, vegetarian, low fat diet, mediteranian diet, dan high fat moderate carb diet. Scenario of 4 person household used as reference (parents afe 21-51 years, one girl and one boy between 10-13 years) for 4 weeks diet. Monthy food plans were created and analysed using a program and were adjusted to meet predefined dieaty targets for each type of diet for nutritional analysis. Following this, type of food and drinks are listed as a tool for filling the basket. 134 food items were categorised to 10 groups. PRICING :price collected for each item with considerations:lowest regular price (not sale price), no 'organic' food, fruit and veg are fresh and loose. Price collected at 12 supermarkets (major and budget supermarket) in average-low SE area in Berlin. No detail about particular sampling method. After food prices collection, analysis unpaired t-test was done to compare prices between diets. </t>
    </r>
  </si>
  <si>
    <t>In store visit to supermarkets (major and budget supermarkets)</t>
  </si>
  <si>
    <t xml:space="preserve">12 stores consist of major supermarket and  budget supermarket in Berlin, including ALDI Nord, Edeka, Kaufland, LIDL, Netto, Netto plus, Norma, Penny, Spar, Real, REWE and Metro. All grocery stores are located in Berlin, covering an urban infrastructure with predominantly average-to-low income households. </t>
  </si>
  <si>
    <t>12 stores</t>
  </si>
  <si>
    <t>Branded</t>
  </si>
  <si>
    <t>January and February 2021</t>
  </si>
  <si>
    <t>Two types of unhealthy diet and 5 types of healthy diet</t>
  </si>
  <si>
    <t>Modelled unhealthy diet ( fresh cooked and highly processed standard diet) and healthy diet (vegetarian, vegan, mediteranian, low fat, and high fat moderate carb diet)</t>
  </si>
  <si>
    <t>4 person household used as reference (parents afe 21-51 years, one girl and one boy between 10-13 years)</t>
  </si>
  <si>
    <t>10 food groups: starchy plant products [veg and salad], fruits, [milk and dairy], [eggs, fish processed unprocessed meat], [oil and fats], beverages (non alcohol), [spice and sauces], [highly processed and ready to eat], [snack and sweet].</t>
  </si>
  <si>
    <t xml:space="preserve">To calculate cost and affordability of weekly healthy basket based on Thrifty Food plan. </t>
  </si>
  <si>
    <t>Major supermarkets, budget supermarket and convenience store</t>
  </si>
  <si>
    <t>74 stores</t>
  </si>
  <si>
    <t xml:space="preserve">Generic or store brand when possible </t>
  </si>
  <si>
    <t>Similar item as substitute, if nothing is similar, price is not recorded from other sources.</t>
  </si>
  <si>
    <t>Healthy and low cost diet</t>
  </si>
  <si>
    <t>Thrifty Food Plan</t>
  </si>
  <si>
    <t>Household of 4: parents aged 20-50 and two children (age 6-8 and 9-11</t>
  </si>
  <si>
    <t>12 food groups : Beverages, [Condiments and sauces], Dairy, Fats and Oils, Fruit, Grains, Mixed dishes, Other, Protein, [Snacks and sweets], Sugars, Vegetables.</t>
  </si>
  <si>
    <t>Community Food Security Assessment Toolkit (usda.gov)</t>
  </si>
  <si>
    <t>Assess cost of healthy and unhealthy diet between three different education level</t>
  </si>
  <si>
    <r>
      <rPr>
        <b/>
        <sz val="14"/>
        <color rgb="FF000000"/>
        <rFont val="Calibri"/>
        <family val="2"/>
      </rPr>
      <t xml:space="preserve">Method: Dataset. </t>
    </r>
    <r>
      <rPr>
        <sz val="14"/>
        <color rgb="FF000000"/>
        <rFont val="Calibri"/>
        <family val="2"/>
      </rPr>
      <t xml:space="preserve">DIETCOST microsimulation model was used to figure out costs for different types of diets for typical Dutch households. The cost calculations were based on a reference household consisting of a 45-year-old man, a 45-year-old woman, a 14-year-old boy, and a 7-year-old girl and were categorized based on their education level (ow, medium, or high). The study used national data on food consumption. Calculation was based on fortnightly diet/ meal plan. Types of food listed as the most common food consumption. Difference between both diets were from the amount of serving size. Nutritional targets from food was formulated with DIETCOST program. Program then created meal plans that align with these targets. Nutrients for healthy diet is based on dietary guidelines.  Meal plans then linked to food data (from consumption dataset) resulting 'most commonly consumed' food list that needs to be priced.List of foods categorised to 10 food groups (veg, starchy veg, grains, dairy, protein foods, fats and oils, sauces, discretionary foods, beverages and alcohol.  </t>
    </r>
    <r>
      <rPr>
        <b/>
        <sz val="14"/>
        <color rgb="FF000000"/>
        <rFont val="Calibri"/>
        <family val="2"/>
      </rPr>
      <t xml:space="preserve">PRICING </t>
    </r>
    <r>
      <rPr>
        <sz val="14"/>
        <color rgb="FF000000"/>
        <rFont val="Calibri"/>
        <family val="2"/>
      </rPr>
      <t xml:space="preserve">Prices were collected at 2 major supermarket and local food shops and butchers. Lowest price is recorder. Price the adjusted for cooking/preparation process and waste and also converted to 100g edible portion. Takeaway foods are not included in pricing. Price was then analysed to seek result of average cost of each diet per fortnight, and for different level of education. 
</t>
    </r>
  </si>
  <si>
    <t>Dutch food price dataset</t>
  </si>
  <si>
    <t>Dataset orginally created for this study: https://pubmed.ncbi.nlm.nih.gov/30922320/. Two Dutch supermarket chains located in Amsterdam, the Netherlands and local food shops such as bakeries and butchers in Amsterdam. No details about the name of supermarket.</t>
  </si>
  <si>
    <t>Summer 2017</t>
  </si>
  <si>
    <t>Healthy and unhealthy diet</t>
  </si>
  <si>
    <t>Modelled unhealthy diet (from consumption data) and healthy diet (based on nutritional guidelines)</t>
  </si>
  <si>
    <t>Fortnightly diet</t>
  </si>
  <si>
    <t>Household of 4 (45year old male and female, 14 year old boy and 7 year old girl)</t>
  </si>
  <si>
    <t>10 groups : fruit, vegetables, starchy vegetables, grains, dairy, 
protein foods, fats and oils, sauces (i.e. sauces, dressings, spreads and 
sugars), discretionary foods (i.e. confectionery, sweet biscuits, savoury 
snacks, cakes, pastries and puddings), beverages and alcohol</t>
  </si>
  <si>
    <t>https://doi.org/10.1017/S1368980020001718</t>
  </si>
  <si>
    <t>Major supermarket and other local food outlets ( instore, online, and phone call)</t>
  </si>
  <si>
    <t>A stratified random sample of the Statistical Area Level 2 (SA2) locations across 9 Australian states is selected. SA2 locations are stratified by the Index of Relative Socio-Economic Disadvantage for Areas (SEIFA) quintile using information and maps available on the Australian Bureu Statistic website Following sample size calculations, the required number of SA2 locations within SEIFA Quintile 1(deprived), 3(less deprived) and 5(least deprived) are selected randomly for participation. Food outlets within seven kilometres by car of the centre of each SA2 location are identified with Google Maps  and included in the surveys. Stores to survey include one outlet of all supermarket chains
(in trials these were Coles™, Woolworths™ and Independent Grocers Australia (IGA™), Supabarn™ and ALDI™), ‘fast-food’/take-away outlets (a Big Mac™ hamburger from the McDonald’s™ chain; pizza from the Pizza Hut™ chain; fish and chips from independent outlets) and two alcoholic liquor outlets closest to the geographical centre of each SA2 location. Due to this protocol is consistent with International Network for Food and Obesity/ non-communicable Diseases Research, Monitoring and Action Support's (INFORMAS), which specify that sampling drame shoud include a range of store types (e.g supermarkets, convinience stores, markets) that reflect the food purchasing pattern of population and could capture the variability in prices across store types and locations. Supermarket chains will reflect most commonly used for food purchases, which is the reason to include this in sample selection. Most popular food chain in Australia is McDonalds and Pizza hut- this perhaps the reason of the protocol suggest to use this outlet.</t>
  </si>
  <si>
    <t>72 stores (16 major supermarket, 16 liqour store, 16 fast food retailers, 8 bakeries, 8 fish and chips, eight convinience store/gas service stations.</t>
  </si>
  <si>
    <t xml:space="preserve">Where available, discounted price was recorded separately for comparison purpose. Defined as any temporary price discount or multi-buy offer. </t>
  </si>
  <si>
    <t>One week in October 2018</t>
  </si>
  <si>
    <t xml:space="preserve">Yes </t>
  </si>
  <si>
    <t>To compare cost of diet of eating out and eating at home</t>
  </si>
  <si>
    <t>Method : Existing purchasing dataset. Multivariable linear regression models used to assess between diet quality and cost for all food, food at home (FAH) and food away from home (FAFH). Dailyc consumption data from the National Health and Nutrition Examination Survey (2005–2016). Food prices were derived using data from multiple, publicly available databases. Diet quality was assessed using the Healthy Eating Index-2015 and the Alternative Healthy Eating Index-2010.</t>
  </si>
  <si>
    <t>Several existing databases</t>
  </si>
  <si>
    <t>Food at home and food awau from home price was modelled by linking food prices from CNPPrices Database (USDA Center for Nutrition Policy and Promotion Food Prices) 2001-2002 to database CPI 2016 to inflate food prices.</t>
  </si>
  <si>
    <t>Average price for each type of food from the database</t>
  </si>
  <si>
    <t>Healthy Eating index and Alternative Healthy eating index</t>
  </si>
  <si>
    <t>Review of methods in literatures about assessing cost of diet</t>
  </si>
  <si>
    <t xml:space="preserve">Method: Others Majority of studies used Food basket to estimate prices. Food baskets capture the prices of a pre-defined list of foods, often in quantities representative of the total diet of reference families over a defined timeframe. All but two food basket studies collected prices from physical instore locations, with four of these studies supplementing the data with online supermarket prices . Additionally, three instruments compared the cost of a ‘healthy diet’ to either an ‘unhealthy or currently consumed diet’ , 13 instruments compared the cost of ‘healthy’ and ‘unhealthy’ individual foods or product categories , and 14 instruments did not present a comparison . ‘Current’ diets were defined using national survey data . Level of healthiness was defined using various benchmarks, namely the NOVA food processing classification system, nutrient composition and energy density, national Dietary Guidelines , and the Dietary Approaches to Stop Hypertension (DASH) dietary pattern. </t>
  </si>
  <si>
    <t>Vary between studies</t>
  </si>
  <si>
    <t>Vary</t>
  </si>
  <si>
    <t xml:space="preserve">Major supermarkets </t>
  </si>
  <si>
    <t xml:space="preserve">Price was collected online and instore visit to five supermarket chains which together account for 65% portugese market share (Continente, pingo doce, lidl, intermarche and Auchan) </t>
  </si>
  <si>
    <t>usual price</t>
  </si>
  <si>
    <t>Consumption data collected 2015-16, price data collected in 2019</t>
  </si>
  <si>
    <t>Mediteranian diet score</t>
  </si>
  <si>
    <t>9 groups</t>
  </si>
  <si>
    <t>New Zealand</t>
  </si>
  <si>
    <t>Major supermarket and other local food outlets (online and phone call)</t>
  </si>
  <si>
    <t>A stratified random sample of the Statistical Area Level 2 (SA2) locations across 8 Australian states is selected. SA2 locations are stratified by the Index of Relative Socio-Economic Disadvantage for Areas (SEIFA) quintile using information and maps available on the Australian Bureu Statistic website Following sample size calculations, the required number of SA2 locations within SEIFA Quintile 1(deprived), 3(less deprived) and 5(least deprived) are selected randomly for participation. Food outlets within seven kilometres by car of the centre of each SA2 location are identified with Google Maps  and included in the surveys. Stores to survey include one outlet of all supermarket chains (in trials these were Coles™, Woolworths™ and Independent Grocers Australia (IGA™), Supabarn™ and ALDI™), ‘fast-food’/take-away outlets (a Big Mac™ hamburger from the McDonald’s™ chain; pizza from the Pizza Hut™ chain; fish and chips from independent outlets) and two alcoholic liquor outlets closest to the geographical centre of each SA2 location. Due to this protocol is consistent with International Network for Food and Obesity/ non-communicable Diseases Research, Monitoring and Action Support's (INFORMAS), which specify that sampling drame shoud include a range of store types (e.g supermarkets, convinience stores, markets) that reflect the food purchasing pattern of population and could capture the variability in prices across store types and locations. Supermarket chains will reflect most commonly used for food purchases, which is the reason to include this in sample selection. Most popular food chain in Australia is McDonalds and Pizza hut- this perhaps the reason of the protocol suggest to use this outlet.</t>
  </si>
  <si>
    <t>455 stores (102 major supermarket, 98 liqour store, 102  fast food retailers, 51 bakeries, 51 fish and chips,51 convinience store)</t>
  </si>
  <si>
    <t>To track weekly food price of basket of food for each male and female adequate nutrition diet</t>
  </si>
  <si>
    <t>food basket</t>
  </si>
  <si>
    <t>Online Supermarket price (Tesco regular price and club card price)</t>
  </si>
  <si>
    <t xml:space="preserve">Food price was collected every week from Tesco's online price, where it calculated the proportion of the item for each week, for example only 6g (from 190gr of salt) was calculated. Usual price and price with membership (Tesco club card ) was seperately calculated. </t>
  </si>
  <si>
    <t>Common used brand</t>
  </si>
  <si>
    <t>Yes, basket wish membership (tesco clubcard) price also separately recorded as long it's not multibuy offers/meal deal/ bundle</t>
  </si>
  <si>
    <t>Every week</t>
  </si>
  <si>
    <t>Nutrition adequate diet</t>
  </si>
  <si>
    <t xml:space="preserve">Based on Minimum Income Standard study which meets socially acceptable diet (through focus groups) that is adjusted by a nutritionist. </t>
  </si>
  <si>
    <t>Adult male and female (working age)</t>
  </si>
  <si>
    <t>Kaur and Scarborough</t>
  </si>
  <si>
    <t>https://ora.ox.ac.uk/objects/uuid:9892f9dd-c2cf-42d4-94ca-7e7bcec11194</t>
  </si>
  <si>
    <t>To update the price estimates used for calculating for the cost of achieving a healthy diet/the Eatwell Guide diet</t>
  </si>
  <si>
    <t>Method: Existing purchasing dataset .Study estimated the cost of achieving the Eatwell Guide diet through linking food price data from foodDB - a time-stamped, weekly updated database of all foods and drinks available for purchases from the UK’s leading online supermarkets - with food consumption estimates from the National Diet and Nutrition Survey and the 2016 Eatwell Guide study.FoodDB database is a regularly updated source containing information on all available food and beverage products from leading online supermarkets in the UK. They combined the food price data with consumption estimates from the National Diet and Nutrition Survey and the 2016 Eatwell Guide study.
For 125 sub-food groups identified in the NDNS, they computed various statistics including the median, inter-quartile range (IQR), as well as the 25th and 75th percentiles based on the prices of matched food items from foodDB. The cost of the Eatwell Guide diet was determined by summing the median prices for each of the 125 sub-food groups. Additionally, they utilised the sum of the 25th and 75th percentiles of the sub-food group prices to represent the price range for "budget" or lower-cost product options and "premium" or higher-cost alternatives, respectively.</t>
  </si>
  <si>
    <t>FooddB and Online supermarket (did not specify which)</t>
  </si>
  <si>
    <t xml:space="preserve">The food price data used for 2016 Eatwell Guide analyses were collected using automated data collection methods to scrape the prices of food items listed on a supermarket price comparison website (Mysupermarket). In total, data were collected for 7575 food items available to purchase from eight online supermarkets in the UK.For this new analyses we used data from foodDB - a time-stamped, weekly updated database of all foods and drinks available for purchases from the UK’s leading online supermarkets (5). We used data from October 2019 which contains approximately 60,000 foods and drink items.foodDB is a research platform for collecting, processing, storing, and analysing real-time data on the food and drink that are available to buy in the UK. Each week foodDB collects, processes, cleans, organises and stores data ‘snapshots’ for all nine major online supermarkets in the UK which collectively account for over 90% of the grocery market in the UK. </t>
  </si>
  <si>
    <t>Eatwell guide</t>
  </si>
  <si>
    <t>Five food groups: fruits and veg, starchy carbohydrate, beans meat and other protein, dairy and alternatives, and oils and spreads.</t>
  </si>
  <si>
    <t>M. Lewis et al.</t>
  </si>
  <si>
    <t>Review of literatures assessing cost of current diet in low socioeconomic group</t>
  </si>
  <si>
    <r>
      <rPr>
        <b/>
        <sz val="14"/>
        <color theme="1"/>
        <rFont val="Calibri"/>
        <family val="2"/>
        <scheme val="minor"/>
      </rPr>
      <t>Methods: Others</t>
    </r>
    <r>
      <rPr>
        <sz val="14"/>
        <color theme="1"/>
        <rFont val="Calibri"/>
        <family val="2"/>
        <scheme val="minor"/>
      </rPr>
      <t xml:space="preserve"> The methods vary for each of the 4 study reviewed. Study 1 is quasiexperimental study where  participants ask to fill food choices from a priced list of 525 foods and drinks. Participants including 74 household consists of married couple and children. Study 2 uses retrospective recall survey of food purchasing drom . Participants including over 10,046 household. Study 3 and 4 requires participant to log prospective diary method to record their food purchasing over 2 weeks and a week, respectively. Participants including over 10,046 and 9800 household, respectively. </t>
    </r>
  </si>
  <si>
    <t>Current diet recorded from : Study 1 : quasi- experimental 2 : retrospective survey , Study 3 and 4: prospective food diary</t>
  </si>
  <si>
    <t>Varies between 4 studies</t>
  </si>
  <si>
    <t>Current diet</t>
  </si>
  <si>
    <t>Study 1 : weekly, Study 2: fortnightly, study 3: fortnightly, study 4: weekly</t>
  </si>
  <si>
    <t>Study 1: 2 adults and 2 children household, study 2,3, 4: Not stated</t>
  </si>
  <si>
    <t>[Cereal, bakery products, and flour]. Meat , [Fish and seafood]. [eggs and eggs product], dairy, [oils and fat], [fruits and nuts], vegetables, [confectionery and prepared meals], non alcoholic drinks, [dine out foods and fast food], [other food and non-alcoholic beverages], alcoholic beverages, and others.</t>
  </si>
  <si>
    <t>Method</t>
  </si>
  <si>
    <t>Source of price data</t>
  </si>
  <si>
    <t>Reference</t>
  </si>
  <si>
    <t>DOI/URL</t>
  </si>
  <si>
    <t>Food basket study (ASAP) (n=6)</t>
  </si>
  <si>
    <t xml:space="preserve">Lee A. J. et al </t>
  </si>
  <si>
    <t>Lewis, M et al.</t>
  </si>
  <si>
    <t>Lee, A .J et al.</t>
  </si>
  <si>
    <t>Lee, A. J et al</t>
  </si>
  <si>
    <t>Lee, A. J et al.</t>
  </si>
  <si>
    <t>Food basket study (n=10)</t>
  </si>
  <si>
    <t>Walton, K et al.</t>
  </si>
  <si>
    <t>T. Goulding, et al.</t>
  </si>
  <si>
    <t>To assess the cost of adequate diet in Ireland</t>
  </si>
  <si>
    <t>Minimum essential nutrients and socially acceptable diet</t>
  </si>
  <si>
    <t>Rep of Ireland</t>
  </si>
  <si>
    <t>To assess the cost of adequate diet in Northern Ireland</t>
  </si>
  <si>
    <t>Rose, CM et al.</t>
  </si>
  <si>
    <t>To compare cost of 3 different food basket (cheapest food basket, nutritionally adequate basket, and healthy food basket)</t>
  </si>
  <si>
    <t>Cheapest diet, nutritionally adequate diet, and healthy diet</t>
  </si>
  <si>
    <t xml:space="preserve">Lauk, J et al. </t>
  </si>
  <si>
    <t>Supermarkets (major and budget supermarkets)</t>
  </si>
  <si>
    <t>Kabisch, S et al.</t>
  </si>
  <si>
    <t>Major supermarkets, budget supermarket and convinience store</t>
  </si>
  <si>
    <t>J.A. Greenberg et al.</t>
  </si>
  <si>
    <t>Major supermarket, local bakeries and butchers.</t>
  </si>
  <si>
    <t>Hoenink, JC et al.</t>
  </si>
  <si>
    <t>Existing purchasing dataset (n=6)</t>
  </si>
  <si>
    <t xml:space="preserve">To asses affordability of low income group to consume variety of fruits and vegetable when receiving social welfare benefit </t>
  </si>
  <si>
    <t>Puchasing dataset</t>
  </si>
  <si>
    <t>SACN and DASH diets based on consumption data</t>
  </si>
  <si>
    <t>Nicholas RV Jones, et al.
,
Tammy YN Tong
 and
Pablo Monsivais</t>
  </si>
  <si>
    <t>Others (n=2)</t>
  </si>
  <si>
    <t>To assess lowest cost to three different diets: energy sufficient diets, nutrient adequate diets and healthy diets</t>
  </si>
  <si>
    <t>Energy sufficient diet, nutrient adequate diet and healthy diet</t>
  </si>
  <si>
    <t>Existing dataset (ICP from World bank)</t>
  </si>
  <si>
    <t>Herforth, Anna et al.</t>
  </si>
  <si>
    <r>
      <t xml:space="preserve">Walton </t>
    </r>
    <r>
      <rPr>
        <i/>
        <sz val="14"/>
        <rFont val="Calibri"/>
        <family val="2"/>
        <scheme val="minor"/>
      </rPr>
      <t>et al.</t>
    </r>
  </si>
  <si>
    <r>
      <t xml:space="preserve">Vandevijvere </t>
    </r>
    <r>
      <rPr>
        <i/>
        <sz val="14"/>
        <rFont val="Calibri"/>
        <family val="2"/>
        <scheme val="minor"/>
      </rPr>
      <t xml:space="preserve">et al. </t>
    </r>
  </si>
  <si>
    <r>
      <t xml:space="preserve">Goulding </t>
    </r>
    <r>
      <rPr>
        <i/>
        <sz val="14"/>
        <color theme="1"/>
        <rFont val="Calibri"/>
        <family val="2"/>
        <scheme val="minor"/>
      </rPr>
      <t>et al.</t>
    </r>
  </si>
  <si>
    <r>
      <t xml:space="preserve">Rochefort </t>
    </r>
    <r>
      <rPr>
        <i/>
        <sz val="14"/>
        <rFont val="Calibri"/>
        <family val="2"/>
        <scheme val="minor"/>
      </rPr>
      <t>et al.</t>
    </r>
  </si>
  <si>
    <r>
      <t xml:space="preserve">Rose </t>
    </r>
    <r>
      <rPr>
        <i/>
        <sz val="14"/>
        <rFont val="Calibri"/>
        <family val="2"/>
        <scheme val="minor"/>
      </rPr>
      <t>et al.</t>
    </r>
  </si>
  <si>
    <r>
      <t xml:space="preserve">Pedroni </t>
    </r>
    <r>
      <rPr>
        <i/>
        <sz val="14"/>
        <rFont val="Calibri"/>
        <family val="2"/>
        <scheme val="minor"/>
      </rPr>
      <t>et al.</t>
    </r>
  </si>
  <si>
    <r>
      <t xml:space="preserve">Lewis </t>
    </r>
    <r>
      <rPr>
        <i/>
        <sz val="14"/>
        <rFont val="Calibri"/>
        <family val="2"/>
        <scheme val="minor"/>
      </rPr>
      <t>et al</t>
    </r>
  </si>
  <si>
    <r>
      <t xml:space="preserve">Lee </t>
    </r>
    <r>
      <rPr>
        <i/>
        <sz val="14"/>
        <rFont val="Calibri"/>
        <family val="2"/>
        <scheme val="minor"/>
      </rPr>
      <t>et al.</t>
    </r>
  </si>
  <si>
    <r>
      <t xml:space="preserve">Lauk </t>
    </r>
    <r>
      <rPr>
        <i/>
        <sz val="14"/>
        <rFont val="Calibri"/>
        <family val="2"/>
        <scheme val="minor"/>
      </rPr>
      <t>et al</t>
    </r>
  </si>
  <si>
    <r>
      <t xml:space="preserve">Kabisch </t>
    </r>
    <r>
      <rPr>
        <i/>
        <sz val="14"/>
        <rFont val="Calibri"/>
        <family val="2"/>
        <scheme val="minor"/>
      </rPr>
      <t>et al</t>
    </r>
  </si>
  <si>
    <r>
      <t xml:space="preserve">Greenberg </t>
    </r>
    <r>
      <rPr>
        <i/>
        <sz val="14"/>
        <color theme="1"/>
        <rFont val="Calibri"/>
        <family val="2"/>
        <scheme val="minor"/>
      </rPr>
      <t>et al</t>
    </r>
  </si>
  <si>
    <r>
      <t>Hoenink</t>
    </r>
    <r>
      <rPr>
        <i/>
        <sz val="14"/>
        <rFont val="Calibri"/>
        <family val="2"/>
        <scheme val="minor"/>
      </rPr>
      <t xml:space="preserve"> et al</t>
    </r>
  </si>
  <si>
    <r>
      <t xml:space="preserve">Zorbas </t>
    </r>
    <r>
      <rPr>
        <i/>
        <sz val="14"/>
        <rFont val="Calibri"/>
        <family val="2"/>
        <scheme val="minor"/>
      </rPr>
      <t>et al</t>
    </r>
  </si>
  <si>
    <r>
      <t xml:space="preserve">Conrad </t>
    </r>
    <r>
      <rPr>
        <i/>
        <sz val="14"/>
        <rFont val="Calibri"/>
        <family val="2"/>
        <scheme val="minor"/>
      </rPr>
      <t>et al.</t>
    </r>
  </si>
  <si>
    <r>
      <t xml:space="preserve">Russell </t>
    </r>
    <r>
      <rPr>
        <i/>
        <sz val="14"/>
        <color theme="1"/>
        <rFont val="Calibri"/>
        <family val="2"/>
        <scheme val="minor"/>
      </rPr>
      <t>et al.</t>
    </r>
  </si>
  <si>
    <r>
      <t xml:space="preserve">Alves </t>
    </r>
    <r>
      <rPr>
        <i/>
        <sz val="14"/>
        <rFont val="Calibri"/>
        <family val="2"/>
        <scheme val="minor"/>
      </rPr>
      <t>et al</t>
    </r>
  </si>
  <si>
    <r>
      <t xml:space="preserve">Lewis </t>
    </r>
    <r>
      <rPr>
        <i/>
        <sz val="14"/>
        <color theme="1"/>
        <rFont val="Calibri"/>
        <family val="2"/>
        <scheme val="minor"/>
      </rPr>
      <t>et al.</t>
    </r>
  </si>
  <si>
    <r>
      <t xml:space="preserve">Lee </t>
    </r>
    <r>
      <rPr>
        <i/>
        <sz val="14"/>
        <color theme="1"/>
        <rFont val="Calibri"/>
        <family val="2"/>
        <scheme val="minor"/>
      </rPr>
      <t>et al.</t>
    </r>
  </si>
  <si>
    <t>Nourish Scotland</t>
  </si>
  <si>
    <t>https://www.nourishscotland.org/wp-content/uploads/2023/01/ORTF-Methods-Report.pdf</t>
  </si>
  <si>
    <t>Scotland</t>
  </si>
  <si>
    <t>Working with community groups and other stakeholders: 4 ficticious 'case study families' were created to reflect different household compositions in Scotland. For each of these families a shopping list was created that contained food that was: "a good fit for their lives, enjoyable, and healthy 'enough'". Experts in public nutrition and school food provisioning provided advice on portion sizes,alongside the FSS 'Eatwell Everyday' menus and guides from teh British Nutrition Foundation. Individual items were then priced using the Tesco website.</t>
  </si>
  <si>
    <t>Online - Tesco, Dominos. Data for 'weekday lunches' were based on the average price to parents for school lunches (data from 30 Local Authority Areas).  Offline data from takeaways (e.g., fish and chips) 'average prices from multiple fish and chips locations'.</t>
  </si>
  <si>
    <t>Tesco was chosen because this is the largest online retailer in the UK and is considered to be a mid-range option for price". Choice of takeaways was based on disuccsions with the stakeholders and steering group.</t>
  </si>
  <si>
    <t>Price on Tesco website</t>
  </si>
  <si>
    <t>No, promotions and offers, and Clubcard discounts, were not taken into account</t>
  </si>
  <si>
    <t>Closest size available to what is required. Second cheapest item available.</t>
  </si>
  <si>
    <t>Healthy and acceptable diet</t>
  </si>
  <si>
    <t>For each 'family' the diet should be "A good fit for their lives Enjoyable Healthy ‘enough’"</t>
  </si>
  <si>
    <t>Variable: 4 case study famiies were created. 2 large families with two adults and three children ages 7, 10, and 15. 2 small families comprising a single mum with two children aged 2 and 5.</t>
  </si>
  <si>
    <t>Fruit and vegetables, Potatoes, bread, rice, pasta and other starchy carbohydrates,  Dairy and alternatives, Beans, pulses, fish, eggs, meat and other proteins, Oil and spreads Sweets, chocolate, crisps, pastries, biscuits and sugary drinks, Drinks (coffee, tea, no sugar options), Packaged foods (e.g. pizza, soup), Cooking ingredients and condiments, Other (store cupboard), for example diluting juice and gravy granules,  Alcohol, Weekday lunches, Takeaways and eating out, Holidays and birthdays</t>
  </si>
  <si>
    <t>Full report: https://www.nourishscotland.org/wp-content/uploads/2023/01/ORTF-Full-Report.pdf</t>
  </si>
  <si>
    <t>Variable, both were included as per steering group feedback</t>
  </si>
  <si>
    <t>To compare the current and healthy diet price and affordability of a remote/urban region to other areas.</t>
  </si>
  <si>
    <t>Comparing diet price in different socioeconomic group level to the change of healthy eating level.</t>
  </si>
  <si>
    <t xml:space="preserve">Methods assessing price of diet </t>
  </si>
  <si>
    <t>Methods: Food basket. ASAP (Australian Standardised Affordability and Pricing) involving 5 steps: (1) 'Diet pricing tools' which is a list of foods and  fortnight dietary intake of of a household (consist of one male, one female, 14 year old boy and 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Details https://ars.els-cdn.com/content/image/1-s2.0-S1326020023003175-mmc1.docx (2) Location and sample selection. This is stratified based on socioeconomic quantiles. Supermarkets (one of chain supermarket, takeaway outlets/corner shop and liquour store are included as samples. (3) PRICING. There is instruction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Details https://ars.els-cdn.com/content/image/1-s2.0-S1326020023003175-mmc2.docx (4) Determination of household income. This is to measure the affordability based on 2 scenarios of household, which are household with median gross income and household with welfare-payment only income. This data is taken from national census data. (5) Final step is analysis and reporting. Analysis would provide results of mean of the total price of both diets that are unhealthy (current) and healthy (recommended). Affordability for each diet are also calculated .Details https://ars.els-cdn.com/content/image/1-s2.0-S1326020023003175-mmc3.docx. In this particular study it is found that current diet in Torrest straits island is 32% more expensive than the recommended healthy diet . In addiiton, recommended diet in Torrest Straits would price 35% from income of household with median gross income and 48% from income of household with welfare-only income.</t>
  </si>
  <si>
    <t xml:space="preserve">Methods: Food basket Affordability of 2 basket of two diets are measured. The first basket is current or typical diet in Australia and the second basket is developed from a modelled healty and sustainable diet. The price of diet using reference of 4 people household (weekly diet).For each of 7 state in australia, 3 urban area with different socioeconomic level (deprived, middle, affluent) was chosen. Areas were selected by ranking the postcode and median ranked were selected. 'Current diet' Food Basket: Pre developed typical diet basket was used. The basket was defined by actual consumption data. 'Healthy and sustainable' food basket is modelled based on the EAT Lancet comission's diet. Food item obtained from the options given from previous Australian study where it developed list of foods that healthy and sustainable in Australian context. Widely common varieties or brands were selected to create this hypothical basket and specificity of items was decided by the lead Author. A FoodWorks v9 program was used to calculate the matching of the basket content to the required energy/amount intake for each food groups. H&amp;S Diet recommended intake: Adults using reference from EAT Lancet diet, the teenager and children intake were estimated using nutrient reference values and moderate physical activity. Total of basket contents was based on 2 adults + 1.8 adults and multiply by 7 to arrive at final weekly basket amount. PRICING : online shopping pricing data from Coles (major supermarket) to get price of both baskets. If Coles not present in that survey area/post code, nearest store was chosen.  Price: lowest item was recorded regardless brand or unbranded or even it's out of stock. Size and quantity was considered to match the list of the food items. Larger item was chosen if the intended size is not present. Sale price is not used. SUBSTITUTION  the most similar item was selected. If nothing is similar then the price would be collected from other supermarket price from nearest store. </t>
  </si>
  <si>
    <t>priceing was determined using online shopping pricing data from Coles supermarkets to build a hypothetical order of the basket contents to determine the price of the food items. As Coles Online uses the same pricing for online sales as the store from which the order will be delivered from or collected (confirmed via Coles Customer Care phone call, 21 May 2019), using this online pricing gives an accurate representation of prices as if the basket was purchased in store at one of the 21 postcodes selected.The collection store entered into the Coles Online website was the same postcode as each survey area to capture the prices from the Coles store that residents of that postcode would likely frequent. In the event there was no Coles store in the survey area postcode, the closest store in a nearby postcode was used.</t>
  </si>
  <si>
    <t>Method: Food basket. Food frequency and food expenditure survey was undertaken involving 768 participants from different sociodemographic level. Participants reported the where their chosen supermarket and record their monthly food purchasing (groceries and eating out/takeaway). Total price of monthly food shoping are divided by household size to establish per person expenditure. Diet quality is measured by calculating scale of Healthy Eating Index (HEI) given score of 100 being the healthiest diet and score 1 being the poor diet. PRICING The basket price is from in store supermarket and online pricing. Lowest price is recorded. Relation between food consumption, price of diet, and the HEI score were analysed using linear regression.</t>
  </si>
  <si>
    <t>Development and test of ASAP pricing protocol to assess unhealthy and healthy diet price in lower socioeconomic group.</t>
  </si>
  <si>
    <t>Methods: Food basket. ASAP (Australian Standardised Affordability and Pricing) Australian Standardised Affordability Pricing is modified to provide more relevant tools when assessing price and affordability of diet for particularly low income group. Several changes are made from the ASAP methods. Modifications: updated amount of foods consumed for each food groups, choosing the lowest option when collecting the price, including budget grocers/supermarket when selecting location for data collection.</t>
  </si>
  <si>
    <t>To compare unhealthy and healthy diet price in different socioeconomic group level in urban location</t>
  </si>
  <si>
    <t xml:space="preserve">Methods: Food basket. ASAP (Australian Standardised Affordability and Pricing) involving 5 steps: (1) Diet pricing tools of both healthy and unhealthy diet. Tools are standardised showing types and amount of food and drinks every fortnight of a household (consist of one male, one female, 8-14 year old boy and 4-88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Food waste is not considered. D (2) Location and sample selection. This is stratified based on socioeconomic quantiles. Supermarkets (one of chain supermarket, takeaway outlets/corner shop and liquour store are included as samples. (3) Collect food price data. There is a strict instructions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(4) Determination of household income. This is to measure the affordability based on household with median gross income for each socioeconomic group. This data is taken from national census data. (5) Final step is analysis and reporting. Analysis would provide results of mean of the total price of both diets that are unhealthy (current) and healthy (recommended). Affordability for each diet were also calculated . </t>
  </si>
  <si>
    <t>To compare price and affordability of healthy and unhealthy diet  before and during COVID</t>
  </si>
  <si>
    <t xml:space="preserve">Methods: Food basket. ASAP (Australian Standardised Affordability and Pricing) Using similar method as above, with difference in data collection period (before and during COVID 19 pandemic)involving 5 steps: (1) Diet pricing tools of both healthy and unhealthy diet. Tools are standardised showing types and amount of food and drinks every fortnight of a household (consist of one male, one female, 8-14 year old boy and 4-88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Food waste is not considered. D (2) Location and sample selection. This is stratified based on socioeconomic quantiles. Supermarkets (one of chain supermarket, takeaway outlets/corner shop and liquour store are included as samples. (3) Collect food price data. There is a strict instructions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(4) Determination of household income. This is to measure the affordability based on household with median gross income for each socioeconomic group. This data is taken from national census data. (5) Final step is analysis and reporting. Analysis would provide results of mean of the total price of both diets that are unhealthy (current) and healthy (recommended). Affordability for each diet were also calculated . </t>
  </si>
  <si>
    <t>To compare price and affordability of healthy and unhealthy diet between two urban location with different SE level</t>
  </si>
  <si>
    <t xml:space="preserve">Methods: Food basket. ASAP (Australian Standardised Affordability and Pricing) Used similar method as above, with difference in data collection location/cities (Sydney and Canberra) involving 5 steps: (1) Diet pricing tools of both healthy and unhealthy diet. Tools are standardised showing types and amount of food and drinks every fortnight of a household (consist of one male, one female, 8-14 year old boy and 4-88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Food waste is not considered. D (2) Location and sample selection. This is stratified based on socioeconomic quantiles. Supermarkets (one of chain supermarket, takeaway outlets/corner shop and liquour store are included as samples. (3) Collect food price data. There is a strict instructions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(4) Determination of household income. This is to measure the affordability based on household with median gross income for each socioeconomic group. This data is taken from national census data. (5) Final step is analysis and reporting. Analysis would provide results of mean of the total price of both diets that are unhealthy (current) and healthy (recommended). Affordability for each diet were also calculated . </t>
  </si>
  <si>
    <t>To compare price and affordability of healthy and unhealty diet in different SE groups and remoteness</t>
  </si>
  <si>
    <t xml:space="preserve">Methods: Food basket. ASAP (Australian Standardised Affordability and Pricing). Used similar method as above, with addition of 'remoteness' variable  involving 5 steps: (1) Diet pricing tools of both healthy and unhealthy diet. Tools are standardised showing types and amount of food and drinks every fortnight of a household (consist of one male, one female, 8-14 year old boy and 4-88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Food waste is not considered. D (2) Location and sample selection. This is stratified based on socioeconomic quantiles. Supermarkets (one of chain supermarket, takeaway outlets/corner shop and liquour store are included as samples. (3) Collect food price data. There is a strict instructions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(4) Determination of household income. This is to measure the affordability based on household with median gross income for each socioeconomic group. This data is taken from national census data. (5) Final step is analysis and reporting. Analysis would provide results of mean of the total price of both diets that are unhealthy (current) and healthy (recommended). Affordability for each diet were also calculated . </t>
  </si>
  <si>
    <t>To compare price of 3 different food basket (lowest food basket, nutritionally adequate basket, and healthy food basket)</t>
  </si>
  <si>
    <t>To compare price of 7 type of unhealthy and healthy diets by modelling</t>
  </si>
  <si>
    <t xml:space="preserve">To calculate price and affordability of weekly healthy basket based on Thrifty Food plan. </t>
  </si>
  <si>
    <t xml:space="preserve">Method: Food basket. Thrifty food plan is a pricing tool created by the USDA that represent a healthy and very low price diet. It allow researchers to price of weekly basket of family of four (parents aged 20-50 and two children (age 6-8 and 9-11). This protocol consists of preselected list of food and drinks to be priced that commonly consumed and with low-price item that meets nutritional requirements. It has also provided information about size of each item. The foods are categorised to 12 food groups, based on classification of the consumption dataset. No nutritional analysis was done in this study, due to that being covered in the Thrifty food plan protocol. PRICING Food prices was obtained from 74 stores consists of major and budget suppermarkets and convinience stores, the number of store in each area would depend on the availability of the stores. However, the aim would be to choose stores that 'reflect the price for low income family of  4'. Convinience store were included if supermarkets were unavailable. Supermarket defined as 'being part of a chain and having 4 or more cashier and more than 20 employees'. Food prices from 87 items were collected. Lowest price is recorded. SUBSTITUTE Similar item could replace if desired item is not available, if there is nothing similar, price was not taken. </t>
  </si>
  <si>
    <t xml:space="preserve">Food prices was obtained from 74 stores consists of major and budget suppermarkets and convenience stores, the number of store in each area would depend on the availability of the stores. However, the aim would be to choose stores that 'reflect the price for low income family of  4'. Convenience store were included if supermarkets were unavailable. Supermarket defined as 'being part of a chain and having 4 or more cashier and more than 20 employees'. </t>
  </si>
  <si>
    <t>Healthy and low price diet</t>
  </si>
  <si>
    <t>To compare pricing scenarios (online and in store) when assessing price and affordability of unhealthy and healthy diet.</t>
  </si>
  <si>
    <t>Method: Food basket.ASAP (Australian Standardised Affordability and Pricing). Methods: Food basket. ASAP (Australian Standardised Affordability and Pricing) involving 5 steps: (1) 'Diet pricing tools' which is a list of foods and   fortnight dietary intake of of a household (consist of one male, one female, 14 year old boy and 8 year old girl). The number of household are based on the commonly used household structure in Australian studies. The data of current/unhealthy diet foods come from consumption national healthy survey data. Data of recommended diets are based from daily recommended survings and size with reference Australian dietary guidelines . 5 Food groups are categorised (fruits, vegetables, meats (including poultry, fish, nuts,seeds), and dairy (including oil). For unhealthy diet food there is discretional choices group (such as alcohol, butter, diets, ready meals, etc). Cooked/edible portion is considered,  but any post eating waste is not fully estimated.  Details https://ars.els-cdn.com/content/image/1-s2.0-S1326020023003175-mmc1.docx (2) Location and sample selection. This is stratified based on socioeconomic quantiles. Supermarkets (one of chain supermarket, takeaway outlets/corner shop and liquour store are included as samples. (3) PRICING. There is instruction on how to collect and record food price data. The list include the type, brand, size of food that needs to be recorded in each food groups with instructions if the specified brand/size is not available. Food selection (including brand and size) based on the actual consumption data, which aimed to be 'every day' items that are commonly consumed, widely available and accessible. Details https://ars.els-cdn.com/content/image/1-s2.0-S1326020023003175-mmc2.docx (4) Determination of household income. This is to measure the affordability based on 2 scenarios of household, which are household with median gross income and household with welfare-payment only income. This data is taken from national census data. (5) Final step is analysis and reporting. Analysis would provide results of mean of the total price of both diets that are unhealthy (current) and healthy (recommended). Affordability for each diet are also calculated .Details https://ars.els-cdn.com/content/image/1-s2.0-S1326020023003175-mmc3.docx.</t>
  </si>
  <si>
    <t>To assess price of mediteranian diet</t>
  </si>
  <si>
    <t>Method; Food basket. Consumption data was taken from The Portugese National Food, Nutrition and Physical Activity survey that involve 5,811 people completed interviews with two days 24 hour recall or diaries to record dietary intake data. From the consumption data , mediteranian diet adherence was measured and scored. Nine food groups were categorised according to the survey classification. Dietary price was collected online and instore visit to five supermarket chains which together account for 65% portugese market share (Continente, pingo doce, lidl, intermarche and Auchan) . Lowest price was recorded and converted to per 100 gram edible portion. They did not collect sale price. Mean price for each type of food then averaged across the supermarkets.</t>
  </si>
  <si>
    <t>To compare price of unhealthy and healthy diet in Australia</t>
  </si>
  <si>
    <t>Method: Food basket. The report demonstrate weekly tracker of price of nutritionally adequate food of each male and female (working age) by using Tesco price (one basket each). The food list was obtained from the findings from the Minimum Income Standard study which meets socially acceptable diet (through focus groups findings) that is adjusted by a nutritionist. The baskets typically include items such as fruits, vegetable, bread, milk, meat, fish and other staple foods. PRICING was collected every week from Tesco's online price, where it calculated the proportion of the item for each week, for example only 6g (from 190gr of salt) was calculated. Usual price and price with membership (Tesco club card ) was seperately calculated. Club card prices recorded if only it didn't need to buy additional item (e.g multibuy offers, meal deal). If the item is not available that week, the previous week's price is recorded. The price track weekly price for each male and female baskets and also with or without using club card.</t>
  </si>
  <si>
    <t>Similar size item could replaced non available item. If item price not available that week, price of previous week is used.</t>
  </si>
  <si>
    <t>Calcualte the price of a healthy, and acceptable, diet in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</si>
</sst>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Calibri"/>
      <family val="2"/>
      <scheme val="minor"/>
    </font>
    <font>
      <u/>
      <sz val="12"/>
      <color theme="10"/>
      <name val="Calibri"/>
      <family val="2"/>
      <scheme val="minor"/>
    </font>
    <font>
      <b/>
      <sz val="14"/>
      <color theme="1"/>
      <name val="Calibri"/>
      <family val="2"/>
      <scheme val="minor"/>
    </font>
    <font>
      <sz val="14"/>
      <name val="Calibri"/>
      <family val="2"/>
      <scheme val="minor"/>
    </font>
    <font>
      <sz val="14"/>
      <color theme="1"/>
      <name val="Calibri"/>
      <family val="2"/>
      <scheme val="minor"/>
    </font>
    <font>
      <u/>
      <sz val="14"/>
      <color theme="10"/>
      <name val="Calibri"/>
      <family val="2"/>
      <scheme val="minor"/>
    </font>
    <font>
      <u/>
      <sz val="14"/>
      <color theme="1"/>
      <name val="Calibri"/>
      <family val="2"/>
      <scheme val="minor"/>
    </font>
    <font>
      <sz val="14"/>
      <color rgb="FF333333"/>
      <name val="Segoe UI"/>
      <family val="2"/>
    </font>
    <font>
      <sz val="12"/>
      <color theme="1"/>
      <name val="Calibri"/>
      <family val="2"/>
      <scheme val="minor"/>
    </font>
    <font>
      <u/>
      <sz val="12"/>
      <color theme="1"/>
      <name val="Calibri"/>
      <family val="2"/>
      <scheme val="minor"/>
    </font>
    <font>
      <u/>
      <sz val="18"/>
      <color theme="1"/>
      <name val="Calibri"/>
      <family val="2"/>
      <scheme val="minor"/>
    </font>
    <font>
      <u/>
      <sz val="20"/>
      <color theme="1"/>
      <name val="Calibri"/>
      <family val="2"/>
      <scheme val="minor"/>
    </font>
    <font>
      <sz val="18"/>
      <color theme="1"/>
      <name val="Calibri"/>
      <family val="2"/>
      <scheme val="minor"/>
    </font>
    <font>
      <b/>
      <sz val="14"/>
      <color theme="1"/>
      <name val="Calibri"/>
      <family val="2"/>
    </font>
    <font>
      <b/>
      <sz val="16"/>
      <color theme="1"/>
      <name val="Calibri"/>
      <family val="2"/>
    </font>
    <font>
      <b/>
      <sz val="14"/>
      <color rgb="FF000000"/>
      <name val="Calibri"/>
      <family val="2"/>
    </font>
    <font>
      <sz val="14"/>
      <color rgb="FF000000"/>
      <name val="Calibri"/>
      <family val="2"/>
    </font>
    <font>
      <i/>
      <sz val="14"/>
      <name val="Calibri"/>
      <family val="2"/>
      <scheme val="minor"/>
    </font>
    <font>
      <i/>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6">
    <xf numFmtId="0" fontId="0" fillId="0" borderId="0" xfId="0"/>
    <xf numFmtId="0" fontId="0" fillId="0" borderId="1" xfId="0" applyBorder="1" applyAlignment="1">
      <alignment vertical="top" wrapText="1"/>
    </xf>
    <xf numFmtId="0" fontId="2" fillId="0" borderId="1" xfId="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0" fillId="2" borderId="1" xfId="0" applyFill="1" applyBorder="1" applyAlignment="1">
      <alignment vertical="top" wrapText="1"/>
    </xf>
    <xf numFmtId="0" fontId="0" fillId="2" borderId="0" xfId="0" applyFill="1" applyAlignment="1">
      <alignment vertical="top" wrapText="1"/>
    </xf>
    <xf numFmtId="0" fontId="2" fillId="2" borderId="1" xfId="1" applyFill="1" applyBorder="1" applyAlignment="1">
      <alignment vertical="top" wrapText="1"/>
    </xf>
    <xf numFmtId="0" fontId="0" fillId="0" borderId="0" xfId="0" applyAlignment="1">
      <alignment vertical="top" wrapText="1"/>
    </xf>
    <xf numFmtId="0" fontId="0" fillId="3" borderId="1" xfId="0" applyFill="1" applyBorder="1"/>
    <xf numFmtId="0" fontId="1" fillId="2" borderId="7" xfId="0" applyFont="1" applyFill="1" applyBorder="1" applyAlignment="1">
      <alignment vertical="top" wrapText="1"/>
    </xf>
    <xf numFmtId="0" fontId="3" fillId="0" borderId="1" xfId="0" applyFont="1" applyBorder="1" applyAlignment="1">
      <alignment vertical="top" wrapText="1"/>
    </xf>
    <xf numFmtId="0" fontId="3" fillId="0" borderId="3" xfId="0" applyFont="1" applyBorder="1" applyAlignment="1">
      <alignment vertical="top" wrapText="1"/>
    </xf>
    <xf numFmtId="0" fontId="3" fillId="0" borderId="5" xfId="0" applyFont="1" applyBorder="1" applyAlignment="1">
      <alignment vertical="top" wrapText="1"/>
    </xf>
    <xf numFmtId="0" fontId="3" fillId="3" borderId="1" xfId="0" applyFont="1" applyFill="1" applyBorder="1" applyAlignment="1">
      <alignment vertical="top" wrapText="1"/>
    </xf>
    <xf numFmtId="0" fontId="3" fillId="3" borderId="1" xfId="0" applyFont="1" applyFill="1" applyBorder="1" applyAlignment="1">
      <alignment vertical="top"/>
    </xf>
    <xf numFmtId="0" fontId="5" fillId="0" borderId="1" xfId="0" applyFont="1" applyBorder="1" applyAlignment="1">
      <alignment vertical="top" wrapText="1"/>
    </xf>
    <xf numFmtId="0" fontId="5" fillId="3" borderId="1" xfId="0" applyFont="1" applyFill="1" applyBorder="1" applyAlignment="1">
      <alignment vertical="top" wrapText="1"/>
    </xf>
    <xf numFmtId="0" fontId="6" fillId="0" borderId="1" xfId="1" applyFont="1" applyBorder="1" applyAlignment="1">
      <alignment vertical="top" wrapText="1"/>
    </xf>
    <xf numFmtId="0" fontId="5" fillId="0" borderId="6" xfId="0" applyFont="1" applyBorder="1" applyAlignment="1">
      <alignment vertical="top" wrapText="1"/>
    </xf>
    <xf numFmtId="0" fontId="6" fillId="3" borderId="1" xfId="1" applyFont="1" applyFill="1" applyBorder="1" applyAlignment="1">
      <alignment vertical="top" wrapText="1"/>
    </xf>
    <xf numFmtId="0" fontId="5" fillId="3" borderId="1" xfId="0" applyFont="1" applyFill="1" applyBorder="1" applyAlignment="1">
      <alignment vertical="top"/>
    </xf>
    <xf numFmtId="0" fontId="4" fillId="0" borderId="1" xfId="0" applyFont="1" applyBorder="1" applyAlignment="1">
      <alignment vertical="top" wrapText="1"/>
    </xf>
    <xf numFmtId="0" fontId="5" fillId="0" borderId="1" xfId="0" applyFont="1" applyBorder="1" applyAlignment="1">
      <alignment vertical="top"/>
    </xf>
    <xf numFmtId="0" fontId="3" fillId="3" borderId="3" xfId="0" applyFont="1" applyFill="1" applyBorder="1" applyAlignment="1">
      <alignment vertical="top" wrapText="1"/>
    </xf>
    <xf numFmtId="0" fontId="4" fillId="0" borderId="4" xfId="0" applyFont="1" applyBorder="1" applyAlignment="1">
      <alignment vertical="top" wrapText="1"/>
    </xf>
    <xf numFmtId="0" fontId="5" fillId="0" borderId="6" xfId="0" applyFont="1" applyBorder="1" applyAlignment="1">
      <alignment vertical="top"/>
    </xf>
    <xf numFmtId="0" fontId="4" fillId="0" borderId="6" xfId="0" applyFont="1" applyBorder="1" applyAlignment="1">
      <alignment vertical="top" wrapText="1"/>
    </xf>
    <xf numFmtId="0" fontId="0" fillId="0" borderId="1" xfId="0" applyBorder="1" applyAlignment="1">
      <alignment vertical="top"/>
    </xf>
    <xf numFmtId="0" fontId="4" fillId="0" borderId="0" xfId="0" applyFont="1" applyAlignment="1">
      <alignment vertical="top" wrapText="1"/>
    </xf>
    <xf numFmtId="0" fontId="4" fillId="0" borderId="3" xfId="0" applyFont="1" applyBorder="1" applyAlignment="1">
      <alignment vertical="top" wrapText="1"/>
    </xf>
    <xf numFmtId="0" fontId="2" fillId="0" borderId="4" xfId="1" applyBorder="1" applyAlignment="1">
      <alignment vertical="top" wrapText="1"/>
    </xf>
    <xf numFmtId="0" fontId="8" fillId="0" borderId="6" xfId="0" applyFont="1" applyBorder="1" applyAlignment="1">
      <alignment vertical="top" wrapText="1"/>
    </xf>
    <xf numFmtId="0" fontId="5" fillId="0" borderId="4" xfId="0" applyFont="1" applyBorder="1" applyAlignment="1">
      <alignment vertical="top"/>
    </xf>
    <xf numFmtId="0" fontId="2" fillId="3" borderId="1" xfId="1" applyFill="1" applyBorder="1" applyAlignment="1">
      <alignment vertical="top" wrapText="1"/>
    </xf>
    <xf numFmtId="0" fontId="5" fillId="3" borderId="1" xfId="0" applyFont="1" applyFill="1" applyBorder="1" applyAlignment="1">
      <alignment horizontal="left" vertical="top" wrapText="1"/>
    </xf>
    <xf numFmtId="0" fontId="2" fillId="0" borderId="0" xfId="1" applyAlignment="1">
      <alignment vertical="top" wrapText="1"/>
    </xf>
    <xf numFmtId="0" fontId="5" fillId="3" borderId="2"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17" fontId="5" fillId="3" borderId="1" xfId="0" applyNumberFormat="1" applyFont="1" applyFill="1" applyBorder="1" applyAlignment="1">
      <alignment vertical="top" wrapText="1"/>
    </xf>
    <xf numFmtId="17" fontId="5" fillId="3" borderId="1" xfId="0" applyNumberFormat="1" applyFont="1" applyFill="1" applyBorder="1" applyAlignment="1">
      <alignment vertical="top"/>
    </xf>
    <xf numFmtId="0" fontId="5" fillId="2" borderId="1" xfId="0"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vertical="top"/>
    </xf>
    <xf numFmtId="0" fontId="0" fillId="2" borderId="9" xfId="0" applyFill="1" applyBorder="1"/>
    <xf numFmtId="0" fontId="0" fillId="2" borderId="10" xfId="0" applyFill="1" applyBorder="1"/>
    <xf numFmtId="0" fontId="0" fillId="2" borderId="11" xfId="0" applyFill="1" applyBorder="1"/>
    <xf numFmtId="0" fontId="0" fillId="2" borderId="13" xfId="0" applyFill="1" applyBorder="1"/>
    <xf numFmtId="0" fontId="5" fillId="2" borderId="14" xfId="0" applyFont="1" applyFill="1" applyBorder="1" applyAlignment="1">
      <alignment vertical="top" wrapText="1"/>
    </xf>
    <xf numFmtId="0" fontId="4" fillId="2" borderId="14" xfId="0" applyFont="1" applyFill="1" applyBorder="1" applyAlignment="1">
      <alignment vertical="top" wrapText="1"/>
    </xf>
    <xf numFmtId="0" fontId="5" fillId="2" borderId="14" xfId="0" applyFont="1" applyFill="1" applyBorder="1" applyAlignment="1">
      <alignment vertical="top"/>
    </xf>
    <xf numFmtId="0" fontId="3" fillId="5" borderId="1" xfId="0" applyFont="1" applyFill="1" applyBorder="1" applyAlignment="1">
      <alignment vertical="top" wrapText="1"/>
    </xf>
    <xf numFmtId="0" fontId="7" fillId="2" borderId="12" xfId="1" applyFont="1" applyFill="1" applyBorder="1" applyAlignment="1">
      <alignment vertical="top" wrapText="1"/>
    </xf>
    <xf numFmtId="0" fontId="5" fillId="2" borderId="12" xfId="0" applyFont="1" applyFill="1" applyBorder="1" applyAlignment="1">
      <alignment vertical="top" wrapText="1"/>
    </xf>
    <xf numFmtId="0" fontId="5" fillId="2" borderId="15" xfId="0" applyFont="1" applyFill="1" applyBorder="1" applyAlignment="1">
      <alignment vertical="top" wrapText="1"/>
    </xf>
    <xf numFmtId="0" fontId="9" fillId="2" borderId="10" xfId="0" applyFont="1" applyFill="1" applyBorder="1"/>
    <xf numFmtId="0" fontId="10" fillId="2" borderId="12" xfId="1" applyFont="1" applyFill="1" applyBorder="1" applyAlignment="1">
      <alignment vertical="top" wrapText="1"/>
    </xf>
    <xf numFmtId="0" fontId="7" fillId="2" borderId="15" xfId="1" applyFont="1" applyFill="1" applyBorder="1" applyAlignment="1">
      <alignment vertical="top" wrapText="1"/>
    </xf>
    <xf numFmtId="0" fontId="3" fillId="4" borderId="3" xfId="0" applyFont="1" applyFill="1" applyBorder="1" applyAlignment="1">
      <alignment vertical="top"/>
    </xf>
    <xf numFmtId="0" fontId="3" fillId="4" borderId="3" xfId="0" applyFont="1" applyFill="1" applyBorder="1" applyAlignment="1">
      <alignment vertical="top" wrapText="1"/>
    </xf>
    <xf numFmtId="0" fontId="5" fillId="5" borderId="1" xfId="0" applyFont="1" applyFill="1" applyBorder="1" applyAlignment="1">
      <alignment vertical="top" wrapText="1"/>
    </xf>
    <xf numFmtId="0" fontId="4" fillId="3" borderId="0" xfId="0" applyFont="1" applyFill="1" applyAlignment="1">
      <alignment vertical="top"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2" fillId="0" borderId="0" xfId="1" applyBorder="1" applyAlignment="1">
      <alignment vertical="top" wrapText="1"/>
    </xf>
    <xf numFmtId="0" fontId="5" fillId="3" borderId="0" xfId="0" applyFont="1" applyFill="1" applyAlignment="1">
      <alignment vertical="top" wrapText="1"/>
    </xf>
    <xf numFmtId="0" fontId="17" fillId="3" borderId="1" xfId="0" applyFont="1" applyFill="1" applyBorder="1" applyAlignment="1">
      <alignment vertical="top"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 fillId="0" borderId="0" xfId="1" applyFill="1"/>
    <xf numFmtId="0" fontId="5" fillId="0" borderId="2" xfId="0" applyFont="1" applyBorder="1" applyAlignment="1">
      <alignment vertical="top"/>
    </xf>
    <xf numFmtId="17" fontId="5" fillId="0" borderId="1" xfId="0" applyNumberFormat="1" applyFont="1" applyBorder="1" applyAlignment="1">
      <alignment vertical="top" wrapText="1"/>
    </xf>
    <xf numFmtId="0" fontId="3" fillId="5" borderId="3"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0" fillId="0" borderId="0" xfId="0" applyAlignment="1">
      <alignment horizontal="left" vertical="top"/>
    </xf>
    <xf numFmtId="0" fontId="11" fillId="2" borderId="8" xfId="0" applyFont="1" applyFill="1" applyBorder="1" applyAlignment="1">
      <alignment horizontal="left" vertical="top"/>
    </xf>
    <xf numFmtId="0" fontId="13" fillId="2" borderId="11" xfId="0" applyFont="1" applyFill="1" applyBorder="1" applyAlignment="1">
      <alignment horizontal="left" vertical="top"/>
    </xf>
    <xf numFmtId="0" fontId="12" fillId="2" borderId="8" xfId="0" applyFont="1" applyFill="1" applyBorder="1" applyAlignment="1">
      <alignment horizontal="left" vertical="top"/>
    </xf>
    <xf numFmtId="0" fontId="0" fillId="2" borderId="11" xfId="0"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ao.org/3/cb2431en/cb2431en.pdf" TargetMode="External"/><Relationship Id="rId7" Type="http://schemas.openxmlformats.org/officeDocument/2006/relationships/hyperlink" Target="https://www.safefood.net/getattachment/3bce7bc6-86db-4480-8c2a-719fb223dc5b/safefood-Cost-of-a-healthy-food-basket-2020-Report-ROI.pdf?lang=en-IE" TargetMode="External"/><Relationship Id="rId2" Type="http://schemas.openxmlformats.org/officeDocument/2006/relationships/hyperlink" Target="http://gateway.isiknowledge.com/gateway/Gateway.cgi?GWVersion=2&amp;SrcAuth=ResearchSoft&amp;SrcApp=EndNote&amp;DestLinkType=FullRecord&amp;DestApp=WOS&amp;KeyUT=000323891400017" TargetMode="External"/><Relationship Id="rId1" Type="http://schemas.openxmlformats.org/officeDocument/2006/relationships/hyperlink" Target="https://doi.org/10.4060/cc0639en" TargetMode="External"/><Relationship Id="rId6" Type="http://schemas.openxmlformats.org/officeDocument/2006/relationships/hyperlink" Target="https://www.tandfonline.com/doi/abs/10.1362/026725708X381957" TargetMode="External"/><Relationship Id="rId5" Type="http://schemas.openxmlformats.org/officeDocument/2006/relationships/hyperlink" Target="https://foodfoundation.org.uk/publication/dietary-health-disparities-across-socio-economic-groups-data-story" TargetMode="External"/><Relationship Id="rId4" Type="http://schemas.openxmlformats.org/officeDocument/2006/relationships/hyperlink" Target="https://www.safefood.net/research-reports/healthy-basket-ni"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oi.org/10.1111/1753-6405.13225" TargetMode="External"/><Relationship Id="rId13" Type="http://schemas.openxmlformats.org/officeDocument/2006/relationships/hyperlink" Target="https://doi.org/10.1017/S1368980017003275" TargetMode="External"/><Relationship Id="rId3" Type="http://schemas.openxmlformats.org/officeDocument/2006/relationships/hyperlink" Target="https://www.safefood.net/getattachment/3bce7bc6-86db-4480-8c2a-719fb223dc5b/safefood-Cost-of-a-healthy-food-basket-2020-Report-ROI.pdf?lang=en-IE" TargetMode="External"/><Relationship Id="rId7" Type="http://schemas.openxmlformats.org/officeDocument/2006/relationships/hyperlink" Target="https://link.springer.com/content/pdf/10.1186/s12937-018-0396-0.pdf" TargetMode="External"/><Relationship Id="rId12" Type="http://schemas.openxmlformats.org/officeDocument/2006/relationships/hyperlink" Target="https://www.safefood.net/getattachment/d1237138-5037-440e-8d24-be4c46000510/Cost_of_a_healthy_food_basket_NI_sample_menus.pdf?lang=en-IE" TargetMode="External"/><Relationship Id="rId2" Type="http://schemas.openxmlformats.org/officeDocument/2006/relationships/hyperlink" Target="https://www.safefood.net/research-reports/healthy-basket-ni" TargetMode="External"/><Relationship Id="rId16" Type="http://schemas.openxmlformats.org/officeDocument/2006/relationships/printerSettings" Target="../printerSettings/printerSettings1.bin"/><Relationship Id="rId1" Type="http://schemas.openxmlformats.org/officeDocument/2006/relationships/hyperlink" Target="https://www.fao.org/3/cb2431en/cb2431en.pdf" TargetMode="External"/><Relationship Id="rId6" Type="http://schemas.openxmlformats.org/officeDocument/2006/relationships/hyperlink" Target="https://ro.uow.edu.au/hbspapers/12/" TargetMode="External"/><Relationship Id="rId11" Type="http://schemas.openxmlformats.org/officeDocument/2006/relationships/hyperlink" Target="https://www.safefood.net/getattachment/a83d305e-a805-4948-b251-daa5ce7beccd/What_is_the_cost_of_a_healthy_food_basket_Ireland_2020_meal_plans.pdf?lang=en-IE" TargetMode="External"/><Relationship Id="rId5" Type="http://schemas.openxmlformats.org/officeDocument/2006/relationships/hyperlink" Target="https://www.ncbi.nlm.nih.gov/pmc/articles/PMC7350513/" TargetMode="External"/><Relationship Id="rId15" Type="http://schemas.openxmlformats.org/officeDocument/2006/relationships/hyperlink" Target="https://doi.org/10.1186/s12937-020-00654-5" TargetMode="External"/><Relationship Id="rId10" Type="http://schemas.openxmlformats.org/officeDocument/2006/relationships/hyperlink" Target="https://www.cambridge.org/core/journals/public-health-nutrition/article/towards-healthy-and-sustainable-food-consumption-an-australian-case-study/9A87589C420AF97526FD398763C64511" TargetMode="External"/><Relationship Id="rId4" Type="http://schemas.openxmlformats.org/officeDocument/2006/relationships/hyperlink" Target="https://foodfoundation.org.uk/initiatives/food-prices-tracking" TargetMode="External"/><Relationship Id="rId9" Type="http://schemas.openxmlformats.org/officeDocument/2006/relationships/hyperlink" Target="https://doi.org/10.1186/s12937-020-00606-z" TargetMode="External"/><Relationship Id="rId14" Type="http://schemas.openxmlformats.org/officeDocument/2006/relationships/hyperlink" Target="https://doi.org/10.1371/journal.pone.0109343"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rs.usda.gov/webdocs/publications/43164/15823_efan02013appc_1_.pdf?v=5056.9" TargetMode="External"/><Relationship Id="rId13" Type="http://schemas.openxmlformats.org/officeDocument/2006/relationships/printerSettings" Target="../printerSettings/printerSettings2.bin"/><Relationship Id="rId3" Type="http://schemas.openxmlformats.org/officeDocument/2006/relationships/hyperlink" Target="https://ro.uow.edu.au/hbspapers/12/" TargetMode="External"/><Relationship Id="rId7" Type="http://schemas.openxmlformats.org/officeDocument/2006/relationships/hyperlink" Target="https://www.cambridge.org/core/journals/public-health-nutrition/article/towards-healthy-and-sustainable-food-consumption-an-australian-case-study/9A87589C420AF97526FD398763C64511" TargetMode="External"/><Relationship Id="rId12" Type="http://schemas.openxmlformats.org/officeDocument/2006/relationships/hyperlink" Target="https://doi.org/10.1186/s12937-020-00654-5" TargetMode="External"/><Relationship Id="rId2" Type="http://schemas.openxmlformats.org/officeDocument/2006/relationships/hyperlink" Target="https://www.ncbi.nlm.nih.gov/pmc/articles/PMC7350513/" TargetMode="External"/><Relationship Id="rId1" Type="http://schemas.openxmlformats.org/officeDocument/2006/relationships/hyperlink" Target="https://foodfoundation.org.uk/initiatives/food-prices-tracking" TargetMode="External"/><Relationship Id="rId6" Type="http://schemas.openxmlformats.org/officeDocument/2006/relationships/hyperlink" Target="https://doi.org/10.1186/s12937-020-00606-z" TargetMode="External"/><Relationship Id="rId11" Type="http://schemas.openxmlformats.org/officeDocument/2006/relationships/hyperlink" Target="https://ora.ox.ac.uk/objects/uuid:9892f9dd-c2cf-42d4-94ca-7e7bcec11194" TargetMode="External"/><Relationship Id="rId5" Type="http://schemas.openxmlformats.org/officeDocument/2006/relationships/hyperlink" Target="https://doi.org/10.1111/1753-6405.13225" TargetMode="External"/><Relationship Id="rId10" Type="http://schemas.openxmlformats.org/officeDocument/2006/relationships/hyperlink" Target="https://doi.org/10.1017/S1368980020001718" TargetMode="External"/><Relationship Id="rId4" Type="http://schemas.openxmlformats.org/officeDocument/2006/relationships/hyperlink" Target="https://link.springer.com/content/pdf/10.1186/s12937-018-0396-0.pdf" TargetMode="External"/><Relationship Id="rId9" Type="http://schemas.openxmlformats.org/officeDocument/2006/relationships/hyperlink" Target="https://doi.org/10.1007/s13668-022-00428-x"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i.org/10.1186/s12937-020-00654-5" TargetMode="External"/><Relationship Id="rId3" Type="http://schemas.openxmlformats.org/officeDocument/2006/relationships/hyperlink" Target="https://www.safefood.net/research-reports/healthy-basket-ni" TargetMode="External"/><Relationship Id="rId7" Type="http://schemas.openxmlformats.org/officeDocument/2006/relationships/hyperlink" Target="https://doi.org/10.1017/S1368980017003275" TargetMode="External"/><Relationship Id="rId2" Type="http://schemas.openxmlformats.org/officeDocument/2006/relationships/hyperlink" Target="https://doi.org/10.1186/s12937-020-00606-z" TargetMode="External"/><Relationship Id="rId1" Type="http://schemas.openxmlformats.org/officeDocument/2006/relationships/hyperlink" Target="https://doi.org/10.1111/1753-6405.13225" TargetMode="External"/><Relationship Id="rId6" Type="http://schemas.openxmlformats.org/officeDocument/2006/relationships/hyperlink" Target="https://foodfoundation.org.uk/initiatives/food-prices-tracking" TargetMode="External"/><Relationship Id="rId5" Type="http://schemas.openxmlformats.org/officeDocument/2006/relationships/hyperlink" Target="https://www.ncbi.nlm.nih.gov/pmc/articles/PMC7350513/" TargetMode="External"/><Relationship Id="rId10" Type="http://schemas.openxmlformats.org/officeDocument/2006/relationships/printerSettings" Target="../printerSettings/printerSettings3.bin"/><Relationship Id="rId4" Type="http://schemas.openxmlformats.org/officeDocument/2006/relationships/hyperlink" Target="https://www.safefood.net/getattachment/3bce7bc6-86db-4480-8c2a-719fb223dc5b/safefood-Cost-of-a-healthy-food-basket-2020-Report-ROI.pdf?lang=en-IE" TargetMode="External"/><Relationship Id="rId9" Type="http://schemas.openxmlformats.org/officeDocument/2006/relationships/hyperlink" Target="https://www.fao.org/3/cb2431en/cb2431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02800-D412-8145-AAE2-A630BA6D479A}">
  <dimension ref="A1:L72"/>
  <sheetViews>
    <sheetView topLeftCell="A6" zoomScale="40" zoomScaleNormal="40" workbookViewId="0">
      <selection activeCell="C15" sqref="C15"/>
    </sheetView>
  </sheetViews>
  <sheetFormatPr defaultColWidth="10.58203125" defaultRowHeight="15.5" x14ac:dyDescent="0.35"/>
  <cols>
    <col min="1" max="1" width="33.83203125" customWidth="1"/>
    <col min="3" max="3" width="56.58203125" customWidth="1"/>
    <col min="5" max="5" width="110.08203125" customWidth="1"/>
    <col min="8" max="8" width="16" customWidth="1"/>
    <col min="11" max="11" width="13.33203125" customWidth="1"/>
  </cols>
  <sheetData>
    <row r="1" spans="1:12" x14ac:dyDescent="0.35">
      <c r="A1" s="3" t="s">
        <v>0</v>
      </c>
      <c r="B1" s="3" t="s">
        <v>1</v>
      </c>
      <c r="C1" s="3" t="s">
        <v>2</v>
      </c>
      <c r="D1" s="3" t="s">
        <v>3</v>
      </c>
      <c r="E1" s="3" t="s">
        <v>4</v>
      </c>
      <c r="F1" s="3" t="s">
        <v>5</v>
      </c>
      <c r="G1" s="10"/>
      <c r="H1" s="4"/>
      <c r="I1" s="4"/>
      <c r="J1" s="4"/>
      <c r="K1" s="4"/>
      <c r="L1" s="4"/>
    </row>
    <row r="2" spans="1:12" ht="51" customHeight="1" x14ac:dyDescent="0.35">
      <c r="A2" s="5" t="s">
        <v>6</v>
      </c>
      <c r="B2" s="5">
        <v>2023</v>
      </c>
      <c r="C2" s="5" t="s">
        <v>7</v>
      </c>
      <c r="D2" s="5" t="s">
        <v>7</v>
      </c>
      <c r="E2" s="5"/>
      <c r="F2" s="5"/>
    </row>
    <row r="3" spans="1:12" ht="50.15" customHeight="1" x14ac:dyDescent="0.35">
      <c r="A3" s="5" t="s">
        <v>6</v>
      </c>
      <c r="B3" s="5">
        <v>2023</v>
      </c>
      <c r="C3" s="5" t="s">
        <v>8</v>
      </c>
      <c r="D3" s="5" t="s">
        <v>6</v>
      </c>
      <c r="E3" s="5"/>
      <c r="F3" s="5" t="s">
        <v>9</v>
      </c>
    </row>
    <row r="4" spans="1:12" ht="197.15" customHeight="1" x14ac:dyDescent="0.35">
      <c r="A4" s="5" t="s">
        <v>10</v>
      </c>
      <c r="B4" s="5">
        <v>2022</v>
      </c>
      <c r="C4" s="5" t="s">
        <v>11</v>
      </c>
      <c r="D4" s="5" t="s">
        <v>12</v>
      </c>
      <c r="E4" s="5" t="s">
        <v>13</v>
      </c>
      <c r="F4" s="5" t="s">
        <v>14</v>
      </c>
      <c r="G4" s="8"/>
      <c r="H4" s="8"/>
    </row>
    <row r="5" spans="1:12" ht="129" customHeight="1" x14ac:dyDescent="0.35">
      <c r="A5" s="5" t="s">
        <v>15</v>
      </c>
      <c r="B5" s="5">
        <v>2022</v>
      </c>
      <c r="C5" s="5" t="s">
        <v>16</v>
      </c>
      <c r="D5" s="5" t="s">
        <v>17</v>
      </c>
      <c r="E5" s="5" t="s">
        <v>18</v>
      </c>
      <c r="F5" s="5" t="s">
        <v>19</v>
      </c>
      <c r="G5" s="8"/>
      <c r="H5" s="8"/>
      <c r="K5" s="8"/>
    </row>
    <row r="6" spans="1:12" ht="195.65" customHeight="1" x14ac:dyDescent="0.35">
      <c r="A6" s="5" t="s">
        <v>20</v>
      </c>
      <c r="B6" s="5">
        <v>2022</v>
      </c>
      <c r="C6" s="5" t="s">
        <v>21</v>
      </c>
      <c r="D6" s="5" t="s">
        <v>22</v>
      </c>
      <c r="E6" s="5" t="s">
        <v>23</v>
      </c>
      <c r="F6" s="5" t="s">
        <v>24</v>
      </c>
    </row>
    <row r="7" spans="1:12" ht="50.15" customHeight="1" x14ac:dyDescent="0.35">
      <c r="A7" s="5" t="s">
        <v>6</v>
      </c>
      <c r="B7" s="5">
        <v>2022</v>
      </c>
      <c r="C7" s="5" t="s">
        <v>25</v>
      </c>
      <c r="D7" s="5"/>
      <c r="E7" s="5"/>
      <c r="F7" s="7" t="s">
        <v>26</v>
      </c>
    </row>
    <row r="8" spans="1:12" ht="50.15" customHeight="1" x14ac:dyDescent="0.35">
      <c r="A8" s="5" t="s">
        <v>6</v>
      </c>
      <c r="B8" s="5">
        <v>2022</v>
      </c>
      <c r="C8" s="5" t="s">
        <v>27</v>
      </c>
      <c r="D8" s="5" t="s">
        <v>27</v>
      </c>
      <c r="E8" s="5"/>
      <c r="F8" s="5"/>
    </row>
    <row r="9" spans="1:12" ht="50.15" customHeight="1" x14ac:dyDescent="0.35">
      <c r="A9" s="5" t="s">
        <v>28</v>
      </c>
      <c r="B9" s="5">
        <v>2022</v>
      </c>
      <c r="C9" s="5" t="s">
        <v>29</v>
      </c>
      <c r="D9" s="5" t="s">
        <v>30</v>
      </c>
      <c r="E9" s="5" t="s">
        <v>31</v>
      </c>
      <c r="F9" s="5" t="s">
        <v>32</v>
      </c>
    </row>
    <row r="10" spans="1:12" ht="222.65" customHeight="1" x14ac:dyDescent="0.35">
      <c r="A10" s="5" t="s">
        <v>33</v>
      </c>
      <c r="B10" s="5">
        <v>2022</v>
      </c>
      <c r="C10" s="5" t="s">
        <v>34</v>
      </c>
      <c r="D10" s="5" t="s">
        <v>12</v>
      </c>
      <c r="E10" s="5" t="s">
        <v>35</v>
      </c>
      <c r="F10" s="5" t="s">
        <v>36</v>
      </c>
    </row>
    <row r="11" spans="1:12" ht="50.15" customHeight="1" x14ac:dyDescent="0.35">
      <c r="A11" s="5" t="s">
        <v>37</v>
      </c>
      <c r="B11" s="5">
        <v>2022</v>
      </c>
      <c r="C11" s="5" t="s">
        <v>38</v>
      </c>
      <c r="D11" s="5" t="s">
        <v>6</v>
      </c>
      <c r="E11" s="5"/>
      <c r="F11" s="7" t="s">
        <v>39</v>
      </c>
    </row>
    <row r="12" spans="1:12" ht="50.15" customHeight="1" x14ac:dyDescent="0.35">
      <c r="A12" s="5" t="s">
        <v>40</v>
      </c>
      <c r="B12" s="5">
        <v>2022</v>
      </c>
      <c r="C12" s="5" t="s">
        <v>41</v>
      </c>
      <c r="D12" s="5"/>
      <c r="E12" s="5"/>
      <c r="F12" s="7" t="s">
        <v>42</v>
      </c>
    </row>
    <row r="13" spans="1:12" ht="129" customHeight="1" x14ac:dyDescent="0.35">
      <c r="A13" s="5" t="s">
        <v>43</v>
      </c>
      <c r="B13" s="5">
        <v>2021</v>
      </c>
      <c r="C13" s="5" t="s">
        <v>44</v>
      </c>
      <c r="D13" s="5" t="s">
        <v>45</v>
      </c>
      <c r="E13" s="5" t="s">
        <v>46</v>
      </c>
      <c r="F13" s="5" t="s">
        <v>47</v>
      </c>
    </row>
    <row r="14" spans="1:12" ht="50.15" customHeight="1" x14ac:dyDescent="0.35">
      <c r="A14" s="5" t="s">
        <v>48</v>
      </c>
      <c r="B14" s="5">
        <v>2021</v>
      </c>
      <c r="C14" s="5" t="s">
        <v>49</v>
      </c>
      <c r="D14" s="5" t="s">
        <v>50</v>
      </c>
      <c r="E14" s="5" t="s">
        <v>51</v>
      </c>
      <c r="F14" s="5" t="s">
        <v>52</v>
      </c>
    </row>
    <row r="15" spans="1:12" ht="50.15" customHeight="1" x14ac:dyDescent="0.35">
      <c r="A15" s="5" t="s">
        <v>53</v>
      </c>
      <c r="B15" s="5">
        <v>2021</v>
      </c>
      <c r="C15" s="5" t="s">
        <v>54</v>
      </c>
      <c r="D15" s="5" t="s">
        <v>55</v>
      </c>
      <c r="E15" s="5" t="s">
        <v>56</v>
      </c>
      <c r="F15" s="5" t="s">
        <v>57</v>
      </c>
    </row>
    <row r="16" spans="1:12" ht="50.15" customHeight="1" x14ac:dyDescent="0.35">
      <c r="A16" s="5" t="s">
        <v>6</v>
      </c>
      <c r="B16" s="5">
        <v>2021</v>
      </c>
      <c r="C16" s="5" t="s">
        <v>58</v>
      </c>
      <c r="D16" s="5" t="s">
        <v>58</v>
      </c>
      <c r="E16" s="5"/>
      <c r="F16" s="5"/>
    </row>
    <row r="17" spans="1:6" ht="111.65" customHeight="1" x14ac:dyDescent="0.35">
      <c r="A17" s="5" t="s">
        <v>59</v>
      </c>
      <c r="B17" s="5">
        <v>2021</v>
      </c>
      <c r="C17" s="5" t="s">
        <v>60</v>
      </c>
      <c r="D17" s="5" t="s">
        <v>61</v>
      </c>
      <c r="E17" s="5" t="s">
        <v>62</v>
      </c>
      <c r="F17" s="5" t="s">
        <v>63</v>
      </c>
    </row>
    <row r="18" spans="1:6" ht="379" customHeight="1" x14ac:dyDescent="0.35">
      <c r="A18" s="5" t="s">
        <v>64</v>
      </c>
      <c r="B18" s="5">
        <v>2021</v>
      </c>
      <c r="C18" s="5" t="s">
        <v>65</v>
      </c>
      <c r="D18" s="5" t="s">
        <v>66</v>
      </c>
      <c r="E18" s="5" t="s">
        <v>67</v>
      </c>
      <c r="F18" s="5" t="s">
        <v>68</v>
      </c>
    </row>
    <row r="19" spans="1:6" ht="50.15" customHeight="1" x14ac:dyDescent="0.35">
      <c r="A19" s="5" t="s">
        <v>69</v>
      </c>
      <c r="B19" s="5">
        <v>2021</v>
      </c>
      <c r="C19" s="5" t="s">
        <v>70</v>
      </c>
      <c r="D19" s="5" t="s">
        <v>69</v>
      </c>
      <c r="E19" s="5"/>
      <c r="F19" s="7" t="s">
        <v>71</v>
      </c>
    </row>
    <row r="20" spans="1:6" ht="50.15" customHeight="1" x14ac:dyDescent="0.35">
      <c r="A20" s="5" t="s">
        <v>72</v>
      </c>
      <c r="B20" s="5">
        <v>2021</v>
      </c>
      <c r="C20" s="5" t="s">
        <v>73</v>
      </c>
      <c r="D20" s="5" t="s">
        <v>74</v>
      </c>
      <c r="E20" s="5" t="s">
        <v>75</v>
      </c>
      <c r="F20" s="5" t="s">
        <v>76</v>
      </c>
    </row>
    <row r="21" spans="1:6" ht="50.15" customHeight="1" x14ac:dyDescent="0.35">
      <c r="A21" s="5" t="s">
        <v>69</v>
      </c>
      <c r="B21" s="5">
        <v>2021</v>
      </c>
      <c r="C21" s="5" t="s">
        <v>77</v>
      </c>
      <c r="D21" s="5" t="s">
        <v>69</v>
      </c>
      <c r="E21" s="5"/>
      <c r="F21" s="7" t="s">
        <v>78</v>
      </c>
    </row>
    <row r="22" spans="1:6" ht="50.15" customHeight="1" x14ac:dyDescent="0.35">
      <c r="A22" s="5" t="s">
        <v>79</v>
      </c>
      <c r="B22" s="5">
        <v>2020</v>
      </c>
      <c r="C22" s="5" t="s">
        <v>80</v>
      </c>
      <c r="D22" s="5" t="s">
        <v>81</v>
      </c>
      <c r="E22" s="5" t="s">
        <v>82</v>
      </c>
      <c r="F22" s="5" t="s">
        <v>83</v>
      </c>
    </row>
    <row r="23" spans="1:6" ht="237" customHeight="1" x14ac:dyDescent="0.35">
      <c r="A23" s="5" t="s">
        <v>84</v>
      </c>
      <c r="B23" s="5">
        <v>2020</v>
      </c>
      <c r="C23" s="5" t="s">
        <v>85</v>
      </c>
      <c r="D23" s="5" t="s">
        <v>86</v>
      </c>
      <c r="E23" s="5" t="s">
        <v>87</v>
      </c>
      <c r="F23" s="5" t="s">
        <v>88</v>
      </c>
    </row>
    <row r="24" spans="1:6" ht="101.15" customHeight="1" x14ac:dyDescent="0.35">
      <c r="A24" s="5" t="s">
        <v>89</v>
      </c>
      <c r="B24" s="5">
        <v>2020</v>
      </c>
      <c r="C24" s="5" t="s">
        <v>90</v>
      </c>
      <c r="D24" s="5" t="s">
        <v>91</v>
      </c>
      <c r="E24" s="5" t="s">
        <v>92</v>
      </c>
      <c r="F24" s="5" t="s">
        <v>93</v>
      </c>
    </row>
    <row r="25" spans="1:6" ht="50.15" customHeight="1" x14ac:dyDescent="0.35">
      <c r="A25" s="5" t="s">
        <v>94</v>
      </c>
      <c r="B25" s="5">
        <v>2020</v>
      </c>
      <c r="C25" s="5" t="s">
        <v>95</v>
      </c>
      <c r="D25" s="5" t="s">
        <v>86</v>
      </c>
      <c r="E25" s="5" t="s">
        <v>96</v>
      </c>
      <c r="F25" s="5" t="s">
        <v>97</v>
      </c>
    </row>
    <row r="26" spans="1:6" ht="118.5" customHeight="1" x14ac:dyDescent="0.35">
      <c r="A26" s="5" t="s">
        <v>98</v>
      </c>
      <c r="B26" s="5">
        <v>2020</v>
      </c>
      <c r="C26" s="5" t="s">
        <v>99</v>
      </c>
      <c r="D26" s="5" t="s">
        <v>100</v>
      </c>
      <c r="E26" s="5" t="s">
        <v>101</v>
      </c>
      <c r="F26" s="5" t="s">
        <v>102</v>
      </c>
    </row>
    <row r="27" spans="1:6" ht="50.15" customHeight="1" x14ac:dyDescent="0.35">
      <c r="A27" s="5" t="s">
        <v>103</v>
      </c>
      <c r="B27" s="5">
        <v>2020</v>
      </c>
      <c r="C27" s="5" t="s">
        <v>104</v>
      </c>
      <c r="D27" s="5" t="s">
        <v>105</v>
      </c>
      <c r="E27" s="5" t="s">
        <v>106</v>
      </c>
      <c r="F27" s="5" t="s">
        <v>107</v>
      </c>
    </row>
    <row r="28" spans="1:6" ht="50.15" customHeight="1" x14ac:dyDescent="0.35">
      <c r="A28" s="5" t="s">
        <v>108</v>
      </c>
      <c r="B28" s="5">
        <v>2020</v>
      </c>
      <c r="C28" s="5" t="s">
        <v>109</v>
      </c>
      <c r="D28" s="5" t="s">
        <v>100</v>
      </c>
      <c r="E28" s="5" t="s">
        <v>110</v>
      </c>
      <c r="F28" s="5" t="s">
        <v>111</v>
      </c>
    </row>
    <row r="29" spans="1:6" ht="50.15" customHeight="1" x14ac:dyDescent="0.35">
      <c r="A29" s="5" t="s">
        <v>112</v>
      </c>
      <c r="B29" s="5">
        <v>2020</v>
      </c>
      <c r="C29" s="5" t="s">
        <v>113</v>
      </c>
      <c r="D29" s="5" t="s">
        <v>6</v>
      </c>
      <c r="E29" s="5"/>
      <c r="F29" s="7" t="s">
        <v>114</v>
      </c>
    </row>
    <row r="30" spans="1:6" ht="218.15" customHeight="1" x14ac:dyDescent="0.35">
      <c r="A30" s="5" t="s">
        <v>115</v>
      </c>
      <c r="B30" s="5">
        <v>2019</v>
      </c>
      <c r="C30" s="5" t="s">
        <v>116</v>
      </c>
      <c r="D30" s="5" t="s">
        <v>86</v>
      </c>
      <c r="E30" s="5" t="s">
        <v>117</v>
      </c>
      <c r="F30" s="5" t="s">
        <v>118</v>
      </c>
    </row>
    <row r="31" spans="1:6" ht="50.15" customHeight="1" x14ac:dyDescent="0.35">
      <c r="A31" s="5" t="s">
        <v>119</v>
      </c>
      <c r="B31" s="5">
        <v>2019</v>
      </c>
      <c r="C31" s="5" t="s">
        <v>120</v>
      </c>
      <c r="D31" s="5" t="s">
        <v>61</v>
      </c>
      <c r="E31" s="5" t="s">
        <v>121</v>
      </c>
      <c r="F31" s="5" t="s">
        <v>122</v>
      </c>
    </row>
    <row r="32" spans="1:6" ht="50.15" customHeight="1" x14ac:dyDescent="0.35">
      <c r="A32" s="5" t="s">
        <v>123</v>
      </c>
      <c r="B32" s="5">
        <v>2019</v>
      </c>
      <c r="C32" s="5" t="s">
        <v>124</v>
      </c>
      <c r="D32" s="5" t="s">
        <v>61</v>
      </c>
      <c r="E32" s="5" t="s">
        <v>125</v>
      </c>
      <c r="F32" s="5" t="s">
        <v>126</v>
      </c>
    </row>
    <row r="33" spans="1:6" ht="50.15" customHeight="1" x14ac:dyDescent="0.35">
      <c r="A33" s="5" t="s">
        <v>127</v>
      </c>
      <c r="B33" s="5">
        <v>2019</v>
      </c>
      <c r="C33" s="5" t="s">
        <v>128</v>
      </c>
      <c r="D33" s="5" t="s">
        <v>129</v>
      </c>
      <c r="E33" s="5" t="s">
        <v>130</v>
      </c>
      <c r="F33" s="5" t="s">
        <v>131</v>
      </c>
    </row>
    <row r="34" spans="1:6" ht="50.15" customHeight="1" x14ac:dyDescent="0.35">
      <c r="A34" s="5" t="s">
        <v>132</v>
      </c>
      <c r="B34" s="5">
        <v>2019</v>
      </c>
      <c r="C34" s="5" t="s">
        <v>133</v>
      </c>
      <c r="D34" s="5" t="s">
        <v>134</v>
      </c>
      <c r="E34" s="5" t="s">
        <v>135</v>
      </c>
      <c r="F34" s="5" t="s">
        <v>136</v>
      </c>
    </row>
    <row r="35" spans="1:6" ht="50.15" customHeight="1" x14ac:dyDescent="0.35">
      <c r="A35" s="5" t="s">
        <v>137</v>
      </c>
      <c r="B35" s="5">
        <v>2019</v>
      </c>
      <c r="C35" s="5" t="s">
        <v>120</v>
      </c>
      <c r="D35" s="5" t="s">
        <v>61</v>
      </c>
      <c r="E35" s="5" t="s">
        <v>121</v>
      </c>
      <c r="F35" s="5" t="s">
        <v>138</v>
      </c>
    </row>
    <row r="36" spans="1:6" ht="50.15" customHeight="1" x14ac:dyDescent="0.35">
      <c r="A36" s="5" t="s">
        <v>139</v>
      </c>
      <c r="B36" s="5">
        <v>2018</v>
      </c>
      <c r="C36" s="5" t="s">
        <v>140</v>
      </c>
      <c r="D36" s="5"/>
      <c r="E36" s="5" t="s">
        <v>141</v>
      </c>
      <c r="F36" s="5" t="s">
        <v>142</v>
      </c>
    </row>
    <row r="37" spans="1:6" ht="50.15" customHeight="1" x14ac:dyDescent="0.35">
      <c r="A37" s="5" t="s">
        <v>143</v>
      </c>
      <c r="B37" s="5">
        <v>2016</v>
      </c>
      <c r="C37" s="5" t="s">
        <v>144</v>
      </c>
      <c r="D37" s="5" t="s">
        <v>145</v>
      </c>
      <c r="E37" s="5" t="s">
        <v>146</v>
      </c>
      <c r="F37" s="5" t="s">
        <v>147</v>
      </c>
    </row>
    <row r="38" spans="1:6" ht="50.15" customHeight="1" x14ac:dyDescent="0.35">
      <c r="A38" s="5" t="s">
        <v>148</v>
      </c>
      <c r="B38" s="5">
        <v>2016</v>
      </c>
      <c r="C38" s="5" t="s">
        <v>149</v>
      </c>
      <c r="D38" s="5" t="s">
        <v>30</v>
      </c>
      <c r="E38" s="5" t="s">
        <v>150</v>
      </c>
      <c r="F38" s="5" t="s">
        <v>151</v>
      </c>
    </row>
    <row r="39" spans="1:6" ht="247" customHeight="1" x14ac:dyDescent="0.35">
      <c r="A39" s="5" t="s">
        <v>152</v>
      </c>
      <c r="B39" s="5">
        <v>2016</v>
      </c>
      <c r="C39" s="5" t="s">
        <v>153</v>
      </c>
      <c r="D39" s="5" t="s">
        <v>86</v>
      </c>
      <c r="E39" s="5" t="s">
        <v>154</v>
      </c>
      <c r="F39" s="5" t="s">
        <v>155</v>
      </c>
    </row>
    <row r="40" spans="1:6" ht="50.15" customHeight="1" x14ac:dyDescent="0.35">
      <c r="A40" s="5" t="s">
        <v>156</v>
      </c>
      <c r="B40" s="5">
        <v>2016</v>
      </c>
      <c r="C40" s="5" t="s">
        <v>157</v>
      </c>
      <c r="D40" s="5" t="s">
        <v>86</v>
      </c>
      <c r="E40" s="5" t="s">
        <v>158</v>
      </c>
      <c r="F40" s="5" t="s">
        <v>159</v>
      </c>
    </row>
    <row r="41" spans="1:6" ht="50.15" customHeight="1" x14ac:dyDescent="0.35">
      <c r="A41" s="5" t="s">
        <v>160</v>
      </c>
      <c r="B41" s="5">
        <v>2015</v>
      </c>
      <c r="C41" s="5" t="s">
        <v>161</v>
      </c>
      <c r="D41" s="5" t="s">
        <v>162</v>
      </c>
      <c r="E41" s="5" t="s">
        <v>163</v>
      </c>
      <c r="F41" s="5" t="s">
        <v>164</v>
      </c>
    </row>
    <row r="42" spans="1:6" ht="50.15" customHeight="1" x14ac:dyDescent="0.35">
      <c r="A42" s="5" t="s">
        <v>165</v>
      </c>
      <c r="B42" s="5">
        <v>2015</v>
      </c>
      <c r="C42" s="5" t="s">
        <v>166</v>
      </c>
      <c r="D42" s="5" t="s">
        <v>167</v>
      </c>
      <c r="E42" s="5" t="s">
        <v>168</v>
      </c>
      <c r="F42" s="5" t="s">
        <v>169</v>
      </c>
    </row>
    <row r="43" spans="1:6" ht="50.15" customHeight="1" x14ac:dyDescent="0.35">
      <c r="A43" s="5" t="s">
        <v>170</v>
      </c>
      <c r="B43" s="5">
        <v>2015</v>
      </c>
      <c r="C43" s="5" t="s">
        <v>171</v>
      </c>
      <c r="D43" s="5" t="s">
        <v>12</v>
      </c>
      <c r="E43" s="5" t="s">
        <v>172</v>
      </c>
      <c r="F43" s="5" t="s">
        <v>173</v>
      </c>
    </row>
    <row r="44" spans="1:6" ht="50.15" customHeight="1" x14ac:dyDescent="0.35">
      <c r="A44" s="5" t="s">
        <v>174</v>
      </c>
      <c r="B44" s="5">
        <v>2015</v>
      </c>
      <c r="C44" s="5" t="s">
        <v>175</v>
      </c>
      <c r="D44" s="5" t="s">
        <v>176</v>
      </c>
      <c r="E44" s="5" t="s">
        <v>177</v>
      </c>
      <c r="F44" s="5" t="s">
        <v>178</v>
      </c>
    </row>
    <row r="45" spans="1:6" ht="50.15" customHeight="1" x14ac:dyDescent="0.35">
      <c r="A45" s="5" t="s">
        <v>179</v>
      </c>
      <c r="B45" s="5">
        <v>2014</v>
      </c>
      <c r="C45" s="5" t="s">
        <v>180</v>
      </c>
      <c r="D45" s="5" t="s">
        <v>12</v>
      </c>
      <c r="E45" s="5" t="s">
        <v>181</v>
      </c>
      <c r="F45" s="5" t="s">
        <v>182</v>
      </c>
    </row>
    <row r="46" spans="1:6" ht="50.15" customHeight="1" x14ac:dyDescent="0.35">
      <c r="A46" s="5" t="s">
        <v>183</v>
      </c>
      <c r="B46" s="5">
        <v>2014</v>
      </c>
      <c r="C46" s="5" t="s">
        <v>184</v>
      </c>
      <c r="D46" s="5" t="s">
        <v>185</v>
      </c>
      <c r="E46" s="5" t="s">
        <v>186</v>
      </c>
      <c r="F46" s="5" t="s">
        <v>187</v>
      </c>
    </row>
    <row r="47" spans="1:6" ht="50.15" customHeight="1" x14ac:dyDescent="0.35">
      <c r="A47" s="5" t="s">
        <v>188</v>
      </c>
      <c r="B47" s="5">
        <v>2014</v>
      </c>
      <c r="C47" s="5" t="s">
        <v>189</v>
      </c>
      <c r="D47" s="5" t="s">
        <v>17</v>
      </c>
      <c r="E47" s="5" t="s">
        <v>190</v>
      </c>
      <c r="F47" s="5" t="s">
        <v>191</v>
      </c>
    </row>
    <row r="48" spans="1:6" ht="50.15" customHeight="1" x14ac:dyDescent="0.35">
      <c r="A48" s="5" t="s">
        <v>192</v>
      </c>
      <c r="B48" s="5">
        <v>2014</v>
      </c>
      <c r="C48" s="5" t="s">
        <v>193</v>
      </c>
      <c r="D48" s="5" t="s">
        <v>81</v>
      </c>
      <c r="E48" s="5" t="s">
        <v>194</v>
      </c>
      <c r="F48" s="5" t="s">
        <v>195</v>
      </c>
    </row>
    <row r="49" spans="1:6" ht="50.15" customHeight="1" x14ac:dyDescent="0.35">
      <c r="A49" s="5" t="s">
        <v>196</v>
      </c>
      <c r="B49" s="5">
        <v>2014</v>
      </c>
      <c r="C49" s="5" t="s">
        <v>197</v>
      </c>
      <c r="D49" s="5" t="s">
        <v>198</v>
      </c>
      <c r="E49" s="5" t="s">
        <v>199</v>
      </c>
      <c r="F49" s="5" t="s">
        <v>200</v>
      </c>
    </row>
    <row r="50" spans="1:6" ht="50.15" customHeight="1" x14ac:dyDescent="0.35">
      <c r="A50" s="5" t="s">
        <v>201</v>
      </c>
      <c r="B50" s="5">
        <v>2013</v>
      </c>
      <c r="C50" s="5" t="s">
        <v>202</v>
      </c>
      <c r="D50" s="5" t="s">
        <v>105</v>
      </c>
      <c r="E50" s="5" t="s">
        <v>203</v>
      </c>
      <c r="F50" s="5" t="s">
        <v>204</v>
      </c>
    </row>
    <row r="51" spans="1:6" ht="50.15" customHeight="1" x14ac:dyDescent="0.35">
      <c r="A51" s="5" t="s">
        <v>205</v>
      </c>
      <c r="B51" s="5">
        <v>2013</v>
      </c>
      <c r="C51" s="5" t="s">
        <v>206</v>
      </c>
      <c r="D51" s="5" t="s">
        <v>105</v>
      </c>
      <c r="E51" s="5" t="s">
        <v>207</v>
      </c>
      <c r="F51" s="5" t="s">
        <v>208</v>
      </c>
    </row>
    <row r="52" spans="1:6" ht="50.15" customHeight="1" x14ac:dyDescent="0.35">
      <c r="A52" s="5" t="s">
        <v>209</v>
      </c>
      <c r="B52" s="5">
        <v>2013</v>
      </c>
      <c r="C52" s="5" t="s">
        <v>210</v>
      </c>
      <c r="D52" s="5" t="s">
        <v>211</v>
      </c>
      <c r="E52" s="5" t="s">
        <v>212</v>
      </c>
      <c r="F52" s="5" t="s">
        <v>213</v>
      </c>
    </row>
    <row r="53" spans="1:6" ht="50.15" customHeight="1" x14ac:dyDescent="0.35">
      <c r="A53" s="5" t="s">
        <v>214</v>
      </c>
      <c r="B53" s="5">
        <v>2013</v>
      </c>
      <c r="C53" s="5" t="s">
        <v>215</v>
      </c>
      <c r="D53" s="5" t="s">
        <v>129</v>
      </c>
      <c r="E53" s="5" t="s">
        <v>216</v>
      </c>
      <c r="F53" s="5" t="s">
        <v>217</v>
      </c>
    </row>
    <row r="54" spans="1:6" ht="50.15" customHeight="1" x14ac:dyDescent="0.35">
      <c r="A54" s="5" t="s">
        <v>218</v>
      </c>
      <c r="B54" s="5">
        <v>2013</v>
      </c>
      <c r="C54" s="5" t="s">
        <v>219</v>
      </c>
      <c r="D54" s="5" t="s">
        <v>61</v>
      </c>
      <c r="E54" s="5" t="s">
        <v>220</v>
      </c>
      <c r="F54" s="5" t="s">
        <v>221</v>
      </c>
    </row>
    <row r="55" spans="1:6" ht="50.15" customHeight="1" x14ac:dyDescent="0.35">
      <c r="A55" s="5" t="s">
        <v>222</v>
      </c>
      <c r="B55" s="5">
        <v>2013</v>
      </c>
      <c r="C55" s="5" t="s">
        <v>223</v>
      </c>
      <c r="D55" s="5" t="s">
        <v>105</v>
      </c>
      <c r="E55" s="5" t="s">
        <v>224</v>
      </c>
      <c r="F55" s="5" t="s">
        <v>225</v>
      </c>
    </row>
    <row r="56" spans="1:6" ht="50.15" customHeight="1" x14ac:dyDescent="0.35">
      <c r="A56" s="5" t="s">
        <v>226</v>
      </c>
      <c r="B56" s="5">
        <v>2013</v>
      </c>
      <c r="C56" s="5" t="s">
        <v>227</v>
      </c>
      <c r="D56" s="5" t="s">
        <v>228</v>
      </c>
      <c r="E56" s="5" t="s">
        <v>229</v>
      </c>
      <c r="F56" s="7" t="s">
        <v>230</v>
      </c>
    </row>
    <row r="57" spans="1:6" ht="50.15" customHeight="1" x14ac:dyDescent="0.35">
      <c r="A57" s="5" t="s">
        <v>231</v>
      </c>
      <c r="B57" s="5">
        <v>2013</v>
      </c>
      <c r="C57" s="5" t="s">
        <v>202</v>
      </c>
      <c r="D57" s="5" t="s">
        <v>105</v>
      </c>
      <c r="E57" s="5" t="s">
        <v>203</v>
      </c>
      <c r="F57" s="5" t="s">
        <v>232</v>
      </c>
    </row>
    <row r="58" spans="1:6" ht="50.15" customHeight="1" x14ac:dyDescent="0.35">
      <c r="A58" s="5" t="s">
        <v>233</v>
      </c>
      <c r="B58" s="5">
        <v>2012</v>
      </c>
      <c r="C58" s="5" t="s">
        <v>234</v>
      </c>
      <c r="D58" s="5" t="s">
        <v>235</v>
      </c>
      <c r="E58" s="5" t="s">
        <v>236</v>
      </c>
      <c r="F58" s="5" t="s">
        <v>237</v>
      </c>
    </row>
    <row r="59" spans="1:6" ht="50.15" customHeight="1" x14ac:dyDescent="0.35">
      <c r="A59" s="5" t="s">
        <v>238</v>
      </c>
      <c r="B59" s="5">
        <v>2012</v>
      </c>
      <c r="C59" s="5" t="s">
        <v>239</v>
      </c>
      <c r="D59" s="5" t="s">
        <v>12</v>
      </c>
      <c r="E59" s="5" t="s">
        <v>240</v>
      </c>
      <c r="F59" s="5" t="s">
        <v>241</v>
      </c>
    </row>
    <row r="60" spans="1:6" ht="50.15" customHeight="1" x14ac:dyDescent="0.35">
      <c r="A60" s="5" t="s">
        <v>242</v>
      </c>
      <c r="B60" s="5">
        <v>2012</v>
      </c>
      <c r="C60" s="5" t="s">
        <v>243</v>
      </c>
      <c r="D60" s="5" t="s">
        <v>86</v>
      </c>
      <c r="E60" s="5" t="s">
        <v>244</v>
      </c>
      <c r="F60" s="5" t="s">
        <v>245</v>
      </c>
    </row>
    <row r="61" spans="1:6" ht="50.15" customHeight="1" x14ac:dyDescent="0.35">
      <c r="A61" s="5" t="s">
        <v>246</v>
      </c>
      <c r="B61" s="5">
        <v>2012</v>
      </c>
      <c r="C61" s="5" t="s">
        <v>247</v>
      </c>
      <c r="D61" s="5" t="s">
        <v>248</v>
      </c>
      <c r="E61" s="5" t="s">
        <v>249</v>
      </c>
      <c r="F61" s="5" t="s">
        <v>250</v>
      </c>
    </row>
    <row r="62" spans="1:6" ht="50.15" customHeight="1" x14ac:dyDescent="0.35">
      <c r="A62" s="5" t="s">
        <v>251</v>
      </c>
      <c r="B62" s="5">
        <v>2012</v>
      </c>
      <c r="C62" s="5" t="s">
        <v>252</v>
      </c>
      <c r="D62" s="5" t="s">
        <v>185</v>
      </c>
      <c r="E62" s="5" t="s">
        <v>253</v>
      </c>
      <c r="F62" s="5" t="s">
        <v>254</v>
      </c>
    </row>
    <row r="63" spans="1:6" ht="50.15" customHeight="1" x14ac:dyDescent="0.35">
      <c r="A63" s="5" t="s">
        <v>255</v>
      </c>
      <c r="B63" s="5">
        <v>2012</v>
      </c>
      <c r="C63" s="5" t="s">
        <v>256</v>
      </c>
      <c r="D63" s="5" t="s">
        <v>185</v>
      </c>
      <c r="E63" s="5" t="s">
        <v>257</v>
      </c>
      <c r="F63" s="5" t="s">
        <v>258</v>
      </c>
    </row>
    <row r="64" spans="1:6" ht="50.15" customHeight="1" x14ac:dyDescent="0.35">
      <c r="A64" s="5" t="s">
        <v>259</v>
      </c>
      <c r="B64" s="5">
        <v>2011</v>
      </c>
      <c r="C64" s="5" t="s">
        <v>260</v>
      </c>
      <c r="D64" s="5" t="s">
        <v>261</v>
      </c>
      <c r="E64" s="5" t="s">
        <v>262</v>
      </c>
      <c r="F64" s="5" t="s">
        <v>263</v>
      </c>
    </row>
    <row r="65" spans="1:6" ht="50.15" customHeight="1" x14ac:dyDescent="0.35">
      <c r="A65" s="5" t="s">
        <v>264</v>
      </c>
      <c r="B65" s="5">
        <v>2011</v>
      </c>
      <c r="C65" s="5" t="s">
        <v>265</v>
      </c>
      <c r="D65" s="5" t="s">
        <v>266</v>
      </c>
      <c r="E65" s="5" t="s">
        <v>267</v>
      </c>
      <c r="F65" s="5" t="s">
        <v>268</v>
      </c>
    </row>
    <row r="66" spans="1:6" ht="50.15" customHeight="1" x14ac:dyDescent="0.35">
      <c r="A66" s="5" t="s">
        <v>269</v>
      </c>
      <c r="B66" s="5">
        <v>2010</v>
      </c>
      <c r="C66" s="5" t="s">
        <v>270</v>
      </c>
      <c r="D66" s="5" t="s">
        <v>271</v>
      </c>
      <c r="E66" s="5" t="s">
        <v>272</v>
      </c>
      <c r="F66" s="7" t="s">
        <v>273</v>
      </c>
    </row>
    <row r="67" spans="1:6" ht="50.15" customHeight="1" x14ac:dyDescent="0.35">
      <c r="A67" s="5" t="s">
        <v>274</v>
      </c>
      <c r="B67" s="5">
        <v>2008</v>
      </c>
      <c r="C67" s="5" t="s">
        <v>275</v>
      </c>
      <c r="D67" s="5" t="s">
        <v>276</v>
      </c>
      <c r="E67" s="5" t="s">
        <v>277</v>
      </c>
      <c r="F67" s="5" t="s">
        <v>278</v>
      </c>
    </row>
    <row r="68" spans="1:6" ht="50.15" customHeight="1" x14ac:dyDescent="0.35">
      <c r="A68" s="5" t="s">
        <v>170</v>
      </c>
      <c r="B68" s="5">
        <v>2008</v>
      </c>
      <c r="C68" s="5" t="s">
        <v>279</v>
      </c>
      <c r="D68" s="5" t="s">
        <v>185</v>
      </c>
      <c r="E68" s="5" t="s">
        <v>280</v>
      </c>
      <c r="F68" s="5" t="s">
        <v>281</v>
      </c>
    </row>
    <row r="69" spans="1:6" ht="50.15" customHeight="1" x14ac:dyDescent="0.35">
      <c r="A69" s="5" t="s">
        <v>282</v>
      </c>
      <c r="B69" s="5">
        <v>2008</v>
      </c>
      <c r="C69" s="5" t="s">
        <v>283</v>
      </c>
      <c r="D69" s="5" t="s">
        <v>284</v>
      </c>
      <c r="E69" s="5" t="s">
        <v>285</v>
      </c>
      <c r="F69" s="5" t="s">
        <v>286</v>
      </c>
    </row>
    <row r="70" spans="1:6" ht="50.15" customHeight="1" x14ac:dyDescent="0.35">
      <c r="A70" s="5" t="s">
        <v>287</v>
      </c>
      <c r="B70" s="5">
        <v>2006</v>
      </c>
      <c r="C70" s="5" t="s">
        <v>288</v>
      </c>
      <c r="D70" s="5" t="s">
        <v>105</v>
      </c>
      <c r="E70" s="6" t="s">
        <v>289</v>
      </c>
      <c r="F70" s="5" t="s">
        <v>290</v>
      </c>
    </row>
    <row r="71" spans="1:6" ht="50.15" customHeight="1" x14ac:dyDescent="0.35">
      <c r="A71" s="5" t="s">
        <v>291</v>
      </c>
      <c r="B71" s="5">
        <v>2004</v>
      </c>
      <c r="C71" s="5" t="s">
        <v>292</v>
      </c>
      <c r="D71" s="5" t="s">
        <v>185</v>
      </c>
      <c r="E71" s="5" t="s">
        <v>293</v>
      </c>
      <c r="F71" s="5" t="s">
        <v>294</v>
      </c>
    </row>
    <row r="72" spans="1:6" ht="50.15" customHeight="1" x14ac:dyDescent="0.35"/>
  </sheetData>
  <autoFilter ref="A1:F71" xr:uid="{4C402800-D412-8145-AAE2-A630BA6D479A}">
    <sortState xmlns:xlrd2="http://schemas.microsoft.com/office/spreadsheetml/2017/richdata2" ref="A2:F71">
      <sortCondition descending="1" ref="B1:B71"/>
    </sortState>
  </autoFilter>
  <sortState xmlns:xlrd2="http://schemas.microsoft.com/office/spreadsheetml/2017/richdata2" ref="A2:F64">
    <sortCondition ref="B1:B64"/>
  </sortState>
  <hyperlinks>
    <hyperlink ref="F7" r:id="rId1" xr:uid="{96DC6598-2271-6A46-B8F5-157942290A92}"/>
    <hyperlink ref="F56" r:id="rId2" xr:uid="{CAD2C034-A398-4741-9486-ACAA959B96F3}"/>
    <hyperlink ref="F29" r:id="rId3" xr:uid="{D7A896E4-B923-614D-A246-84D22DC89133}"/>
    <hyperlink ref="F21" r:id="rId4" xr:uid="{5CCEB94E-C45C-2C4C-94E7-CEC658FD49A1}"/>
    <hyperlink ref="F12" r:id="rId5" xr:uid="{93D9536F-1B1C-344A-9C26-9E92D12CC0F0}"/>
    <hyperlink ref="F66" r:id="rId6" xr:uid="{2AC3B1B0-CBC3-4A02-AAA1-90B05781DD6E}"/>
    <hyperlink ref="F19" r:id="rId7" xr:uid="{2F7D19C9-4258-4334-BFEB-70AD492256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D0615-CAEA-411D-8602-4808E3AE705C}">
  <sheetPr>
    <pageSetUpPr fitToPage="1"/>
  </sheetPr>
  <dimension ref="A1:Y33"/>
  <sheetViews>
    <sheetView topLeftCell="F13" zoomScale="55" zoomScaleNormal="55" workbookViewId="0">
      <selection activeCell="L15" sqref="L15"/>
    </sheetView>
  </sheetViews>
  <sheetFormatPr defaultColWidth="10.58203125" defaultRowHeight="15.5" x14ac:dyDescent="0.35"/>
  <cols>
    <col min="1" max="1" width="33.83203125" customWidth="1"/>
    <col min="3" max="3" width="56.58203125" customWidth="1"/>
    <col min="4" max="4" width="19.33203125" customWidth="1"/>
    <col min="5" max="5" width="110.08203125" customWidth="1"/>
    <col min="6" max="6" width="17.83203125" customWidth="1"/>
    <col min="9" max="9" width="16" customWidth="1"/>
    <col min="10" max="10" width="24.33203125" customWidth="1"/>
    <col min="11" max="11" width="124.5" customWidth="1"/>
    <col min="12" max="24" width="24.08203125" customWidth="1"/>
    <col min="25" max="25" width="22.58203125" customWidth="1"/>
  </cols>
  <sheetData>
    <row r="1" spans="1:25" ht="74" x14ac:dyDescent="0.35">
      <c r="A1" s="11" t="s">
        <v>0</v>
      </c>
      <c r="B1" s="11" t="s">
        <v>1</v>
      </c>
      <c r="C1" s="11" t="s">
        <v>2</v>
      </c>
      <c r="D1" s="12" t="s">
        <v>3</v>
      </c>
      <c r="E1" s="12" t="s">
        <v>4</v>
      </c>
      <c r="F1" s="12" t="s">
        <v>295</v>
      </c>
      <c r="G1" s="12" t="s">
        <v>296</v>
      </c>
      <c r="H1" s="13" t="s">
        <v>297</v>
      </c>
      <c r="I1" s="24" t="s">
        <v>298</v>
      </c>
      <c r="J1" s="24" t="s">
        <v>299</v>
      </c>
      <c r="K1" s="14" t="s">
        <v>300</v>
      </c>
      <c r="L1" s="14" t="s">
        <v>301</v>
      </c>
      <c r="M1" s="14" t="s">
        <v>302</v>
      </c>
      <c r="N1" s="14" t="s">
        <v>303</v>
      </c>
      <c r="O1" s="14" t="s">
        <v>304</v>
      </c>
      <c r="P1" s="14" t="s">
        <v>305</v>
      </c>
      <c r="Q1" s="14" t="s">
        <v>306</v>
      </c>
      <c r="R1" s="14" t="s">
        <v>307</v>
      </c>
      <c r="S1" s="14" t="s">
        <v>308</v>
      </c>
      <c r="T1" s="14" t="s">
        <v>309</v>
      </c>
      <c r="U1" s="14" t="s">
        <v>310</v>
      </c>
      <c r="V1" s="14" t="s">
        <v>311</v>
      </c>
      <c r="W1" s="14" t="s">
        <v>312</v>
      </c>
      <c r="X1" s="14" t="s">
        <v>313</v>
      </c>
      <c r="Y1" s="15" t="s">
        <v>314</v>
      </c>
    </row>
    <row r="2" spans="1:25" ht="407" x14ac:dyDescent="0.35">
      <c r="A2" s="16" t="s">
        <v>15</v>
      </c>
      <c r="B2" s="16">
        <v>2022</v>
      </c>
      <c r="C2" s="16" t="s">
        <v>16</v>
      </c>
      <c r="D2" s="16" t="s">
        <v>17</v>
      </c>
      <c r="E2" s="16" t="s">
        <v>18</v>
      </c>
      <c r="F2" s="2" t="s">
        <v>315</v>
      </c>
      <c r="G2" s="16" t="s">
        <v>316</v>
      </c>
      <c r="H2" s="16" t="s">
        <v>317</v>
      </c>
      <c r="I2" s="17" t="s">
        <v>318</v>
      </c>
      <c r="J2" s="17" t="s">
        <v>319</v>
      </c>
      <c r="K2" s="17" t="s">
        <v>320</v>
      </c>
      <c r="L2" s="17" t="s">
        <v>321</v>
      </c>
      <c r="M2" s="17" t="s">
        <v>322</v>
      </c>
      <c r="N2" s="17" t="s">
        <v>323</v>
      </c>
      <c r="O2" s="17" t="s">
        <v>324</v>
      </c>
      <c r="P2" s="17" t="s">
        <v>325</v>
      </c>
      <c r="Q2" s="35" t="s">
        <v>326</v>
      </c>
      <c r="R2" s="35" t="s">
        <v>327</v>
      </c>
      <c r="S2" s="17" t="s">
        <v>328</v>
      </c>
      <c r="T2" s="17" t="s">
        <v>318</v>
      </c>
      <c r="U2" s="17" t="s">
        <v>329</v>
      </c>
      <c r="V2" s="17" t="s">
        <v>330</v>
      </c>
      <c r="W2" s="17" t="s">
        <v>331</v>
      </c>
      <c r="X2" s="17" t="s">
        <v>332</v>
      </c>
      <c r="Y2" s="34" t="s">
        <v>333</v>
      </c>
    </row>
    <row r="3" spans="1:25" ht="286" customHeight="1" x14ac:dyDescent="0.35">
      <c r="A3" s="22" t="s">
        <v>334</v>
      </c>
      <c r="B3" s="16">
        <v>2022</v>
      </c>
      <c r="C3" s="22" t="s">
        <v>335</v>
      </c>
      <c r="D3" s="25" t="s">
        <v>336</v>
      </c>
      <c r="E3" s="25" t="s">
        <v>337</v>
      </c>
      <c r="F3" s="36" t="str">
        <f>HYPERLINK("http://dx.doi.org/10.1002/hpja.498","http://dx.doi.org/10.1002/hpja.498")</f>
        <v>http://dx.doi.org/10.1002/hpja.498</v>
      </c>
      <c r="G3" s="33" t="s">
        <v>316</v>
      </c>
      <c r="H3" s="23" t="s">
        <v>317</v>
      </c>
      <c r="I3" s="21" t="s">
        <v>318</v>
      </c>
      <c r="J3" s="17" t="s">
        <v>338</v>
      </c>
      <c r="K3" s="17" t="s">
        <v>339</v>
      </c>
      <c r="L3" s="17" t="s">
        <v>340</v>
      </c>
      <c r="M3" s="17" t="s">
        <v>341</v>
      </c>
      <c r="N3" s="17" t="s">
        <v>342</v>
      </c>
      <c r="O3" s="17" t="s">
        <v>343</v>
      </c>
      <c r="P3" s="17" t="s">
        <v>344</v>
      </c>
      <c r="Q3" s="17" t="s">
        <v>345</v>
      </c>
      <c r="R3" s="17" t="s">
        <v>346</v>
      </c>
      <c r="S3" s="17" t="s">
        <v>347</v>
      </c>
      <c r="T3" s="17" t="s">
        <v>318</v>
      </c>
      <c r="U3" s="17" t="s">
        <v>348</v>
      </c>
      <c r="V3" s="17" t="s">
        <v>349</v>
      </c>
      <c r="W3" s="17" t="s">
        <v>350</v>
      </c>
      <c r="X3" s="17" t="s">
        <v>351</v>
      </c>
      <c r="Y3" s="34" t="s">
        <v>352</v>
      </c>
    </row>
    <row r="4" spans="1:25" ht="409.5" customHeight="1" x14ac:dyDescent="0.35">
      <c r="A4" s="22" t="s">
        <v>353</v>
      </c>
      <c r="B4" s="16">
        <v>2021</v>
      </c>
      <c r="C4" s="22" t="s">
        <v>354</v>
      </c>
      <c r="D4" s="22" t="s">
        <v>355</v>
      </c>
      <c r="E4" s="22" t="s">
        <v>356</v>
      </c>
      <c r="F4" s="29" t="str">
        <f>HYPERLINK("http://dx.doi.org/10.1038/s41430-020-00815-z","http://dx.doi.org/10.1038/s41430-020-00815-z")</f>
        <v>http://dx.doi.org/10.1038/s41430-020-00815-z</v>
      </c>
      <c r="G4" s="23" t="s">
        <v>316</v>
      </c>
      <c r="H4" s="23" t="s">
        <v>357</v>
      </c>
      <c r="I4" s="21" t="s">
        <v>358</v>
      </c>
      <c r="J4" s="17" t="s">
        <v>359</v>
      </c>
      <c r="K4" s="17" t="s">
        <v>360</v>
      </c>
      <c r="L4" s="17" t="s">
        <v>361</v>
      </c>
      <c r="M4" s="17" t="s">
        <v>362</v>
      </c>
      <c r="N4" s="17" t="s">
        <v>363</v>
      </c>
      <c r="O4" s="21" t="s">
        <v>364</v>
      </c>
      <c r="P4" s="17" t="s">
        <v>365</v>
      </c>
      <c r="Q4" s="21" t="s">
        <v>366</v>
      </c>
      <c r="R4" s="17" t="s">
        <v>367</v>
      </c>
      <c r="S4" s="21" t="s">
        <v>349</v>
      </c>
      <c r="T4" s="21" t="s">
        <v>349</v>
      </c>
      <c r="U4" s="17" t="s">
        <v>368</v>
      </c>
      <c r="V4" s="21" t="s">
        <v>349</v>
      </c>
      <c r="W4" s="17" t="s">
        <v>369</v>
      </c>
      <c r="X4" s="21" t="s">
        <v>370</v>
      </c>
      <c r="Y4" s="9"/>
    </row>
    <row r="5" spans="1:25" ht="358" customHeight="1" x14ac:dyDescent="0.35">
      <c r="A5" s="16" t="s">
        <v>108</v>
      </c>
      <c r="B5" s="16">
        <v>2020</v>
      </c>
      <c r="C5" s="16" t="s">
        <v>109</v>
      </c>
      <c r="D5" s="16" t="s">
        <v>100</v>
      </c>
      <c r="E5" s="16" t="s">
        <v>110</v>
      </c>
      <c r="F5" s="2" t="s">
        <v>371</v>
      </c>
      <c r="G5" s="16" t="s">
        <v>316</v>
      </c>
      <c r="H5" s="23" t="s">
        <v>317</v>
      </c>
      <c r="I5" s="21" t="s">
        <v>318</v>
      </c>
      <c r="J5" s="17" t="s">
        <v>372</v>
      </c>
      <c r="K5" s="17" t="s">
        <v>373</v>
      </c>
      <c r="L5" s="17" t="s">
        <v>374</v>
      </c>
      <c r="M5" s="17" t="s">
        <v>375</v>
      </c>
      <c r="N5" s="21" t="s">
        <v>376</v>
      </c>
      <c r="O5" s="17" t="s">
        <v>377</v>
      </c>
      <c r="P5" s="17" t="s">
        <v>378</v>
      </c>
      <c r="Q5" s="21" t="s">
        <v>379</v>
      </c>
      <c r="R5" s="35" t="s">
        <v>380</v>
      </c>
      <c r="S5" s="21" t="s">
        <v>381</v>
      </c>
      <c r="T5" s="21" t="s">
        <v>318</v>
      </c>
      <c r="U5" s="21" t="s">
        <v>382</v>
      </c>
      <c r="V5" s="21" t="s">
        <v>383</v>
      </c>
      <c r="W5" s="21" t="s">
        <v>384</v>
      </c>
      <c r="X5" s="21" t="s">
        <v>385</v>
      </c>
      <c r="Y5" s="34" t="s">
        <v>386</v>
      </c>
    </row>
    <row r="6" spans="1:25" ht="327" customHeight="1" x14ac:dyDescent="0.35">
      <c r="A6" s="22" t="s">
        <v>387</v>
      </c>
      <c r="B6" s="16">
        <v>2021</v>
      </c>
      <c r="C6" s="22" t="s">
        <v>388</v>
      </c>
      <c r="D6" s="22" t="s">
        <v>389</v>
      </c>
      <c r="E6" s="22" t="s">
        <v>390</v>
      </c>
      <c r="F6" s="22" t="str">
        <f>HYPERLINK("http://dx.doi.org/10.1017/S1368980020004929","http://dx.doi.org/10.1017/S1368980020004929")</f>
        <v>http://dx.doi.org/10.1017/S1368980020004929</v>
      </c>
      <c r="G6" s="23" t="s">
        <v>316</v>
      </c>
      <c r="H6" s="23" t="s">
        <v>391</v>
      </c>
      <c r="I6" s="37" t="s">
        <v>318</v>
      </c>
      <c r="J6" s="17" t="s">
        <v>392</v>
      </c>
      <c r="K6" s="17" t="s">
        <v>393</v>
      </c>
      <c r="L6" s="17" t="s">
        <v>394</v>
      </c>
      <c r="M6" s="17" t="s">
        <v>395</v>
      </c>
      <c r="N6" s="21" t="s">
        <v>376</v>
      </c>
      <c r="O6" s="17" t="s">
        <v>396</v>
      </c>
      <c r="P6" s="21" t="s">
        <v>397</v>
      </c>
      <c r="Q6" s="21" t="s">
        <v>349</v>
      </c>
      <c r="R6" s="17" t="s">
        <v>398</v>
      </c>
      <c r="S6" s="21" t="s">
        <v>349</v>
      </c>
      <c r="T6" s="21" t="s">
        <v>399</v>
      </c>
      <c r="U6" s="21" t="s">
        <v>368</v>
      </c>
      <c r="V6" s="21" t="s">
        <v>349</v>
      </c>
      <c r="W6" s="21" t="s">
        <v>384</v>
      </c>
      <c r="X6" s="21">
        <v>2016</v>
      </c>
      <c r="Y6" s="21"/>
    </row>
    <row r="7" spans="1:25" ht="194.15" customHeight="1" x14ac:dyDescent="0.35">
      <c r="A7" s="16" t="s">
        <v>69</v>
      </c>
      <c r="B7" s="16">
        <v>2021</v>
      </c>
      <c r="C7" s="16" t="s">
        <v>70</v>
      </c>
      <c r="D7" s="16" t="s">
        <v>69</v>
      </c>
      <c r="E7" s="16" t="s">
        <v>400</v>
      </c>
      <c r="F7" s="18" t="s">
        <v>71</v>
      </c>
      <c r="G7" s="16" t="s">
        <v>401</v>
      </c>
      <c r="H7" s="23" t="s">
        <v>402</v>
      </c>
      <c r="I7" s="21" t="s">
        <v>318</v>
      </c>
      <c r="J7" s="17" t="s">
        <v>403</v>
      </c>
      <c r="K7" s="17" t="s">
        <v>404</v>
      </c>
      <c r="L7" s="17" t="s">
        <v>405</v>
      </c>
      <c r="M7" s="17" t="s">
        <v>406</v>
      </c>
      <c r="N7" s="21" t="s">
        <v>376</v>
      </c>
      <c r="O7" s="17" t="s">
        <v>407</v>
      </c>
      <c r="P7" s="17" t="s">
        <v>408</v>
      </c>
      <c r="Q7" s="21" t="s">
        <v>366</v>
      </c>
      <c r="R7" s="17" t="s">
        <v>409</v>
      </c>
      <c r="S7" s="21" t="s">
        <v>366</v>
      </c>
      <c r="T7" s="21" t="s">
        <v>366</v>
      </c>
      <c r="U7" s="21" t="s">
        <v>366</v>
      </c>
      <c r="V7" s="21" t="s">
        <v>366</v>
      </c>
      <c r="W7" s="21" t="s">
        <v>366</v>
      </c>
      <c r="X7" s="21">
        <v>2020</v>
      </c>
      <c r="Y7" s="34" t="s">
        <v>410</v>
      </c>
    </row>
    <row r="8" spans="1:25" ht="116.15" customHeight="1" x14ac:dyDescent="0.35">
      <c r="A8" s="16" t="s">
        <v>69</v>
      </c>
      <c r="B8" s="16">
        <v>2021</v>
      </c>
      <c r="C8" s="16" t="s">
        <v>411</v>
      </c>
      <c r="D8" s="16" t="s">
        <v>69</v>
      </c>
      <c r="E8" s="16" t="s">
        <v>412</v>
      </c>
      <c r="F8" s="18" t="s">
        <v>78</v>
      </c>
      <c r="G8" s="16" t="s">
        <v>401</v>
      </c>
      <c r="H8" s="23" t="s">
        <v>413</v>
      </c>
      <c r="I8" s="21" t="s">
        <v>318</v>
      </c>
      <c r="J8" s="17" t="s">
        <v>414</v>
      </c>
      <c r="K8" s="17" t="s">
        <v>415</v>
      </c>
      <c r="L8" s="17" t="s">
        <v>405</v>
      </c>
      <c r="M8" s="17" t="s">
        <v>406</v>
      </c>
      <c r="N8" s="21" t="s">
        <v>376</v>
      </c>
      <c r="O8" s="17" t="s">
        <v>416</v>
      </c>
      <c r="P8" s="17" t="s">
        <v>408</v>
      </c>
      <c r="Q8" s="21" t="s">
        <v>366</v>
      </c>
      <c r="R8" s="17" t="s">
        <v>417</v>
      </c>
      <c r="S8" s="21" t="s">
        <v>366</v>
      </c>
      <c r="T8" s="21" t="s">
        <v>366</v>
      </c>
      <c r="U8" s="21" t="s">
        <v>366</v>
      </c>
      <c r="V8" s="21" t="s">
        <v>366</v>
      </c>
      <c r="W8" s="21" t="s">
        <v>366</v>
      </c>
      <c r="X8" s="21">
        <v>2020</v>
      </c>
      <c r="Y8" s="34" t="s">
        <v>418</v>
      </c>
    </row>
    <row r="9" spans="1:25" ht="248.15" customHeight="1" x14ac:dyDescent="0.35">
      <c r="A9" s="22" t="s">
        <v>419</v>
      </c>
      <c r="B9" s="16">
        <v>2020</v>
      </c>
      <c r="C9" s="22" t="s">
        <v>420</v>
      </c>
      <c r="D9" s="22" t="s">
        <v>421</v>
      </c>
      <c r="E9" s="22" t="s">
        <v>422</v>
      </c>
      <c r="F9" s="22" t="str">
        <f>HYPERLINK("http://dx.doi.org/10.1016/j.socscimed.2020.113359","http://dx.doi.org/10.1016/j.socscimed.2020.113359")</f>
        <v>http://dx.doi.org/10.1016/j.socscimed.2020.113359</v>
      </c>
      <c r="G9" s="26" t="s">
        <v>316</v>
      </c>
      <c r="H9" s="23" t="s">
        <v>391</v>
      </c>
      <c r="I9" s="21" t="s">
        <v>318</v>
      </c>
      <c r="J9" s="17" t="s">
        <v>423</v>
      </c>
      <c r="K9" s="17" t="s">
        <v>424</v>
      </c>
      <c r="L9" s="21" t="s">
        <v>425</v>
      </c>
      <c r="M9" s="17" t="s">
        <v>426</v>
      </c>
      <c r="N9" s="21" t="s">
        <v>427</v>
      </c>
      <c r="O9" s="21" t="s">
        <v>364</v>
      </c>
      <c r="P9" s="17" t="s">
        <v>428</v>
      </c>
      <c r="Q9" s="21" t="s">
        <v>429</v>
      </c>
      <c r="R9" s="21" t="s">
        <v>366</v>
      </c>
      <c r="S9" s="21" t="s">
        <v>366</v>
      </c>
      <c r="T9" s="21" t="s">
        <v>366</v>
      </c>
      <c r="U9" s="21" t="s">
        <v>382</v>
      </c>
      <c r="V9" s="21" t="s">
        <v>349</v>
      </c>
      <c r="W9" s="21" t="s">
        <v>399</v>
      </c>
      <c r="X9" s="21" t="s">
        <v>430</v>
      </c>
      <c r="Y9" s="21"/>
    </row>
    <row r="10" spans="1:25" ht="238.5" customHeight="1" x14ac:dyDescent="0.35">
      <c r="A10" s="22" t="s">
        <v>431</v>
      </c>
      <c r="B10" s="16">
        <v>2022</v>
      </c>
      <c r="C10" s="22" t="s">
        <v>432</v>
      </c>
      <c r="D10" s="22" t="s">
        <v>433</v>
      </c>
      <c r="E10" s="22" t="s">
        <v>434</v>
      </c>
      <c r="F10" s="22" t="str">
        <f>HYPERLINK("http://dx.doi.org/10.3390/nu14183818","http://dx.doi.org/10.3390/nu14183818")</f>
        <v>http://dx.doi.org/10.3390/nu14183818</v>
      </c>
      <c r="G10" s="26" t="s">
        <v>316</v>
      </c>
      <c r="H10" s="23" t="s">
        <v>435</v>
      </c>
      <c r="I10" s="21" t="s">
        <v>318</v>
      </c>
      <c r="J10" s="17" t="s">
        <v>436</v>
      </c>
      <c r="K10" s="17" t="s">
        <v>437</v>
      </c>
      <c r="L10" s="21" t="s">
        <v>425</v>
      </c>
      <c r="M10" s="17" t="s">
        <v>426</v>
      </c>
      <c r="N10" s="21" t="s">
        <v>438</v>
      </c>
      <c r="O10" s="21" t="s">
        <v>439</v>
      </c>
      <c r="P10" s="21" t="s">
        <v>397</v>
      </c>
      <c r="Q10" s="17" t="s">
        <v>440</v>
      </c>
      <c r="R10" s="21" t="s">
        <v>441</v>
      </c>
      <c r="S10" s="21" t="s">
        <v>349</v>
      </c>
      <c r="T10" s="21" t="s">
        <v>349</v>
      </c>
      <c r="U10" s="21" t="s">
        <v>368</v>
      </c>
      <c r="V10" s="21" t="s">
        <v>349</v>
      </c>
      <c r="W10" s="17" t="s">
        <v>442</v>
      </c>
      <c r="X10" s="21" t="s">
        <v>443</v>
      </c>
      <c r="Y10" s="21"/>
    </row>
    <row r="11" spans="1:25" ht="230.5" customHeight="1" x14ac:dyDescent="0.35">
      <c r="A11" s="22" t="s">
        <v>444</v>
      </c>
      <c r="B11" s="16">
        <v>2022</v>
      </c>
      <c r="C11" s="22" t="s">
        <v>445</v>
      </c>
      <c r="D11" s="22" t="s">
        <v>446</v>
      </c>
      <c r="E11" s="22" t="s">
        <v>447</v>
      </c>
      <c r="F11" s="22" t="str">
        <f>HYPERLINK("http://dx.doi.org/10.1080/09637486.2021.1972940","http://dx.doi.org/10.1080/09637486.2021.1972940")</f>
        <v>http://dx.doi.org/10.1080/09637486.2021.1972940</v>
      </c>
      <c r="G11" s="26" t="s">
        <v>316</v>
      </c>
      <c r="H11" s="23" t="s">
        <v>357</v>
      </c>
      <c r="I11" s="21" t="s">
        <v>318</v>
      </c>
      <c r="J11" s="17" t="s">
        <v>448</v>
      </c>
      <c r="K11" s="17" t="s">
        <v>449</v>
      </c>
      <c r="L11" s="17" t="s">
        <v>361</v>
      </c>
      <c r="M11" s="17" t="s">
        <v>362</v>
      </c>
      <c r="N11" s="17" t="s">
        <v>363</v>
      </c>
      <c r="O11" s="21" t="s">
        <v>364</v>
      </c>
      <c r="P11" s="17" t="s">
        <v>365</v>
      </c>
      <c r="Q11" s="21" t="s">
        <v>366</v>
      </c>
      <c r="R11" s="17" t="s">
        <v>450</v>
      </c>
      <c r="S11" s="21" t="s">
        <v>349</v>
      </c>
      <c r="T11" s="21" t="s">
        <v>349</v>
      </c>
      <c r="U11" s="17" t="s">
        <v>368</v>
      </c>
      <c r="V11" s="21" t="s">
        <v>349</v>
      </c>
      <c r="W11" s="17" t="s">
        <v>369</v>
      </c>
      <c r="X11" s="21">
        <v>2014</v>
      </c>
      <c r="Y11" s="21"/>
    </row>
    <row r="12" spans="1:25" ht="152.15" customHeight="1" x14ac:dyDescent="0.35">
      <c r="A12" s="22" t="s">
        <v>451</v>
      </c>
      <c r="B12" s="16">
        <v>2021</v>
      </c>
      <c r="C12" s="22" t="s">
        <v>452</v>
      </c>
      <c r="D12" s="22" t="s">
        <v>453</v>
      </c>
      <c r="E12" s="22" t="s">
        <v>454</v>
      </c>
      <c r="F12" s="22" t="str">
        <f>HYPERLINK("http://dx.doi.org/10.1016/j.jand.2021.05.024","http://dx.doi.org/10.1016/j.jand.2021.05.024")</f>
        <v>http://dx.doi.org/10.1016/j.jand.2021.05.024</v>
      </c>
      <c r="G12" s="26" t="s">
        <v>316</v>
      </c>
      <c r="H12" s="23" t="s">
        <v>357</v>
      </c>
      <c r="I12" s="21" t="s">
        <v>318</v>
      </c>
      <c r="J12" s="17" t="s">
        <v>455</v>
      </c>
      <c r="K12" s="17" t="s">
        <v>456</v>
      </c>
      <c r="L12" s="17" t="s">
        <v>457</v>
      </c>
      <c r="M12" s="17" t="s">
        <v>458</v>
      </c>
      <c r="N12" s="17" t="s">
        <v>363</v>
      </c>
      <c r="O12" s="21" t="s">
        <v>364</v>
      </c>
      <c r="P12" s="17" t="s">
        <v>365</v>
      </c>
      <c r="Q12" s="21" t="s">
        <v>366</v>
      </c>
      <c r="R12" s="17" t="s">
        <v>459</v>
      </c>
      <c r="S12" s="21" t="s">
        <v>349</v>
      </c>
      <c r="T12" s="21" t="s">
        <v>349</v>
      </c>
      <c r="U12" s="17" t="s">
        <v>368</v>
      </c>
      <c r="V12" s="21" t="s">
        <v>349</v>
      </c>
      <c r="W12" s="17" t="s">
        <v>369</v>
      </c>
      <c r="X12" s="21">
        <v>2014</v>
      </c>
      <c r="Y12" s="21"/>
    </row>
    <row r="13" spans="1:25" ht="250" customHeight="1" x14ac:dyDescent="0.35">
      <c r="A13" s="1" t="s">
        <v>460</v>
      </c>
      <c r="B13" s="16">
        <v>2017</v>
      </c>
      <c r="C13" s="16" t="s">
        <v>461</v>
      </c>
      <c r="D13" s="16" t="s">
        <v>389</v>
      </c>
      <c r="E13" s="16" t="s">
        <v>462</v>
      </c>
      <c r="F13" s="2" t="s">
        <v>463</v>
      </c>
      <c r="G13" s="19" t="s">
        <v>316</v>
      </c>
      <c r="H13" s="23" t="s">
        <v>413</v>
      </c>
      <c r="I13" s="39" t="s">
        <v>318</v>
      </c>
      <c r="J13" s="17" t="s">
        <v>464</v>
      </c>
      <c r="K13" s="17" t="s">
        <v>465</v>
      </c>
      <c r="L13" s="39" t="s">
        <v>466</v>
      </c>
      <c r="M13" s="38" t="s">
        <v>467</v>
      </c>
      <c r="N13" s="39" t="s">
        <v>438</v>
      </c>
      <c r="O13" s="39" t="s">
        <v>439</v>
      </c>
      <c r="P13" s="38" t="s">
        <v>468</v>
      </c>
      <c r="Q13" s="39" t="s">
        <v>366</v>
      </c>
      <c r="R13" s="38" t="s">
        <v>469</v>
      </c>
      <c r="S13" s="39" t="s">
        <v>349</v>
      </c>
      <c r="T13" s="39" t="s">
        <v>349</v>
      </c>
      <c r="U13" s="39" t="s">
        <v>470</v>
      </c>
      <c r="V13" s="39" t="s">
        <v>349</v>
      </c>
      <c r="W13" s="38" t="s">
        <v>471</v>
      </c>
      <c r="X13" s="38">
        <v>2010</v>
      </c>
      <c r="Y13" s="9"/>
    </row>
    <row r="14" spans="1:25" ht="349" customHeight="1" x14ac:dyDescent="0.35">
      <c r="A14" s="22" t="s">
        <v>472</v>
      </c>
      <c r="B14" s="16">
        <v>2014</v>
      </c>
      <c r="C14" s="22" t="s">
        <v>473</v>
      </c>
      <c r="D14" s="22" t="s">
        <v>474</v>
      </c>
      <c r="E14" s="16" t="s">
        <v>475</v>
      </c>
      <c r="F14" s="2" t="s">
        <v>476</v>
      </c>
      <c r="G14" s="28" t="s">
        <v>316</v>
      </c>
      <c r="H14" s="23" t="s">
        <v>413</v>
      </c>
      <c r="I14" s="39" t="s">
        <v>318</v>
      </c>
      <c r="J14" s="38" t="s">
        <v>477</v>
      </c>
      <c r="K14" s="17" t="s">
        <v>478</v>
      </c>
      <c r="L14" s="39" t="s">
        <v>366</v>
      </c>
      <c r="M14" s="38" t="s">
        <v>479</v>
      </c>
      <c r="N14" s="39" t="s">
        <v>366</v>
      </c>
      <c r="O14" s="39" t="s">
        <v>366</v>
      </c>
      <c r="P14" s="38" t="s">
        <v>408</v>
      </c>
      <c r="Q14" s="39" t="s">
        <v>366</v>
      </c>
      <c r="R14" s="38" t="s">
        <v>480</v>
      </c>
      <c r="S14" s="39" t="s">
        <v>366</v>
      </c>
      <c r="T14" s="39" t="s">
        <v>366</v>
      </c>
      <c r="U14" s="39" t="s">
        <v>470</v>
      </c>
      <c r="V14" s="39" t="s">
        <v>349</v>
      </c>
      <c r="W14" s="38" t="s">
        <v>481</v>
      </c>
      <c r="X14" s="38" t="s">
        <v>482</v>
      </c>
      <c r="Y14" s="9"/>
    </row>
    <row r="15" spans="1:25" ht="302.5" customHeight="1" x14ac:dyDescent="0.35">
      <c r="A15" s="16" t="s">
        <v>64</v>
      </c>
      <c r="B15" s="16">
        <v>2021</v>
      </c>
      <c r="C15" s="16" t="s">
        <v>65</v>
      </c>
      <c r="D15" s="16" t="s">
        <v>66</v>
      </c>
      <c r="E15" s="16" t="s">
        <v>67</v>
      </c>
      <c r="F15" s="16">
        <v>2008</v>
      </c>
      <c r="G15" s="2" t="s">
        <v>483</v>
      </c>
      <c r="H15" s="16" t="s">
        <v>316</v>
      </c>
      <c r="I15" s="17" t="s">
        <v>413</v>
      </c>
      <c r="J15" s="21" t="s">
        <v>318</v>
      </c>
      <c r="K15" s="17" t="s">
        <v>484</v>
      </c>
      <c r="L15" s="21"/>
      <c r="M15" s="21"/>
      <c r="N15" s="21"/>
      <c r="O15" s="21"/>
      <c r="P15" s="21"/>
      <c r="Q15" s="21"/>
      <c r="R15" s="21"/>
      <c r="S15" s="21"/>
      <c r="T15" s="21"/>
      <c r="U15" s="21"/>
      <c r="V15" s="21"/>
      <c r="W15" s="21"/>
      <c r="X15" s="21"/>
      <c r="Y15" s="21"/>
    </row>
    <row r="16" spans="1:25" ht="351.5" x14ac:dyDescent="0.35">
      <c r="A16" s="16" t="s">
        <v>98</v>
      </c>
      <c r="B16" s="16">
        <v>2020</v>
      </c>
      <c r="C16" s="16" t="s">
        <v>99</v>
      </c>
      <c r="D16" s="16" t="s">
        <v>100</v>
      </c>
      <c r="E16" s="16" t="s">
        <v>101</v>
      </c>
      <c r="F16" s="2" t="s">
        <v>485</v>
      </c>
      <c r="G16" s="16" t="s">
        <v>486</v>
      </c>
      <c r="H16" s="23" t="s">
        <v>317</v>
      </c>
      <c r="I16" s="21"/>
      <c r="J16" s="21"/>
      <c r="K16" s="21"/>
      <c r="L16" s="21"/>
      <c r="M16" s="21"/>
      <c r="N16" s="21"/>
      <c r="O16" s="21"/>
      <c r="P16" s="21"/>
      <c r="Q16" s="21"/>
      <c r="R16" s="21"/>
      <c r="S16" s="21"/>
      <c r="T16" s="21"/>
      <c r="U16" s="21"/>
      <c r="V16" s="21"/>
      <c r="W16" s="21"/>
      <c r="X16" s="21"/>
      <c r="Y16" s="21"/>
    </row>
    <row r="17" spans="1:25" ht="240.5" x14ac:dyDescent="0.35">
      <c r="A17" s="22" t="s">
        <v>487</v>
      </c>
      <c r="B17" s="16">
        <v>2021</v>
      </c>
      <c r="C17" s="22" t="s">
        <v>60</v>
      </c>
      <c r="D17" s="22" t="s">
        <v>433</v>
      </c>
      <c r="E17" s="22" t="s">
        <v>62</v>
      </c>
      <c r="F17" s="22" t="str">
        <f>HYPERLINK("http://dx.doi.org/10.3390/nu13082900","http://dx.doi.org/10.3390/nu13082900")</f>
        <v>http://dx.doi.org/10.3390/nu13082900</v>
      </c>
      <c r="G17" s="23" t="s">
        <v>316</v>
      </c>
      <c r="H17" s="23" t="s">
        <v>317</v>
      </c>
      <c r="I17" s="21"/>
      <c r="J17" s="21"/>
      <c r="K17" s="21"/>
      <c r="L17" s="21"/>
      <c r="M17" s="21"/>
      <c r="N17" s="21"/>
      <c r="O17" s="21"/>
      <c r="P17" s="21"/>
      <c r="Q17" s="21"/>
      <c r="R17" s="21"/>
      <c r="S17" s="21"/>
      <c r="T17" s="21"/>
      <c r="U17" s="21"/>
      <c r="V17" s="21"/>
      <c r="W17" s="21"/>
      <c r="X17" s="21"/>
      <c r="Y17" s="21"/>
    </row>
    <row r="18" spans="1:25" ht="240.5" x14ac:dyDescent="0.35">
      <c r="A18" s="22" t="s">
        <v>488</v>
      </c>
      <c r="B18" s="16">
        <v>2021</v>
      </c>
      <c r="C18" s="22" t="s">
        <v>489</v>
      </c>
      <c r="D18" s="22" t="s">
        <v>490</v>
      </c>
      <c r="E18" s="22" t="s">
        <v>491</v>
      </c>
      <c r="F18" s="22" t="str">
        <f>HYPERLINK("http://dx.doi.org/10.3390/ijerph182413315","http://dx.doi.org/10.3390/ijerph182413315")</f>
        <v>http://dx.doi.org/10.3390/ijerph182413315</v>
      </c>
      <c r="G18" s="23" t="s">
        <v>316</v>
      </c>
      <c r="H18" s="23" t="s">
        <v>317</v>
      </c>
      <c r="I18" s="21"/>
      <c r="J18" s="21"/>
      <c r="K18" s="21"/>
      <c r="L18" s="21"/>
      <c r="M18" s="21"/>
      <c r="N18" s="21"/>
      <c r="O18" s="21"/>
      <c r="P18" s="21"/>
      <c r="Q18" s="21"/>
      <c r="R18" s="21"/>
      <c r="S18" s="21"/>
      <c r="T18" s="21"/>
      <c r="U18" s="21"/>
      <c r="V18" s="21"/>
      <c r="W18" s="21"/>
      <c r="X18" s="21"/>
      <c r="Y18" s="21"/>
    </row>
    <row r="19" spans="1:25" ht="314.5" x14ac:dyDescent="0.35">
      <c r="A19" s="22" t="s">
        <v>492</v>
      </c>
      <c r="B19" s="16">
        <v>2021</v>
      </c>
      <c r="C19" s="22" t="s">
        <v>493</v>
      </c>
      <c r="D19" s="22" t="s">
        <v>433</v>
      </c>
      <c r="E19" s="22" t="s">
        <v>494</v>
      </c>
      <c r="F19" s="22" t="str">
        <f>HYPERLINK("http://dx.doi.org/10.3390/nu13124386","http://dx.doi.org/10.3390/nu13124386")</f>
        <v>http://dx.doi.org/10.3390/nu13124386</v>
      </c>
      <c r="G19" s="23" t="s">
        <v>316</v>
      </c>
      <c r="H19" s="23" t="s">
        <v>317</v>
      </c>
      <c r="I19" s="21"/>
      <c r="J19" s="21"/>
      <c r="K19" s="21"/>
      <c r="L19" s="21"/>
      <c r="M19" s="21"/>
      <c r="N19" s="21"/>
      <c r="O19" s="21"/>
      <c r="P19" s="21"/>
      <c r="Q19" s="21"/>
      <c r="R19" s="21"/>
      <c r="S19" s="21"/>
      <c r="T19" s="21"/>
      <c r="U19" s="21"/>
      <c r="V19" s="21"/>
      <c r="W19" s="21"/>
      <c r="X19" s="21"/>
      <c r="Y19" s="21"/>
    </row>
    <row r="20" spans="1:25" ht="370" x14ac:dyDescent="0.35">
      <c r="A20" s="22" t="s">
        <v>495</v>
      </c>
      <c r="B20" s="16">
        <v>2020</v>
      </c>
      <c r="C20" s="22" t="s">
        <v>496</v>
      </c>
      <c r="D20" s="22" t="s">
        <v>497</v>
      </c>
      <c r="E20" s="22" t="s">
        <v>498</v>
      </c>
      <c r="F20" s="22" t="str">
        <f>HYPERLINK("http://dx.doi.org/10.1186/s12966-020-00981-0","http://dx.doi.org/10.1186/s12966-020-00981-0")</f>
        <v>http://dx.doi.org/10.1186/s12966-020-00981-0</v>
      </c>
      <c r="G20" s="23" t="s">
        <v>316</v>
      </c>
      <c r="H20" s="23" t="s">
        <v>317</v>
      </c>
      <c r="I20" s="21"/>
      <c r="J20" s="21"/>
      <c r="K20" s="21"/>
      <c r="L20" s="21"/>
      <c r="M20" s="21"/>
      <c r="N20" s="21"/>
      <c r="O20" s="21"/>
      <c r="P20" s="21"/>
      <c r="Q20" s="21"/>
      <c r="R20" s="21"/>
      <c r="S20" s="21"/>
      <c r="T20" s="21"/>
      <c r="U20" s="21"/>
      <c r="V20" s="21"/>
      <c r="W20" s="21"/>
      <c r="X20" s="21"/>
      <c r="Y20" s="21"/>
    </row>
    <row r="21" spans="1:25" ht="388.5" x14ac:dyDescent="0.35">
      <c r="A21" s="22" t="s">
        <v>499</v>
      </c>
      <c r="B21" s="16">
        <v>2021</v>
      </c>
      <c r="C21" s="22" t="s">
        <v>44</v>
      </c>
      <c r="D21" s="22" t="s">
        <v>500</v>
      </c>
      <c r="E21" s="22" t="s">
        <v>46</v>
      </c>
      <c r="F21" s="22" t="str">
        <f>HYPERLINK("http://dx.doi.org/10.1186/s12939-021-01481-8","http://dx.doi.org/10.1186/s12939-021-01481-8")</f>
        <v>http://dx.doi.org/10.1186/s12939-021-01481-8</v>
      </c>
      <c r="G21" s="23" t="s">
        <v>316</v>
      </c>
      <c r="H21" s="23" t="s">
        <v>317</v>
      </c>
      <c r="I21" s="21"/>
      <c r="J21" s="21"/>
      <c r="K21" s="21"/>
      <c r="L21" s="21"/>
      <c r="M21" s="21"/>
      <c r="N21" s="21"/>
      <c r="O21" s="21"/>
      <c r="P21" s="21"/>
      <c r="Q21" s="21"/>
      <c r="R21" s="21"/>
      <c r="S21" s="21"/>
      <c r="T21" s="21"/>
      <c r="U21" s="21"/>
      <c r="V21" s="21"/>
      <c r="W21" s="21"/>
      <c r="X21" s="21"/>
      <c r="Y21" s="21"/>
    </row>
    <row r="22" spans="1:25" ht="259" x14ac:dyDescent="0.35">
      <c r="A22" s="22" t="s">
        <v>501</v>
      </c>
      <c r="B22" s="16">
        <v>2020</v>
      </c>
      <c r="C22" s="22" t="s">
        <v>502</v>
      </c>
      <c r="D22" s="22" t="s">
        <v>433</v>
      </c>
      <c r="E22" s="22" t="s">
        <v>503</v>
      </c>
      <c r="F22" s="30" t="str">
        <f>HYPERLINK("http://dx.doi.org/10.3390/nu12092613","http://dx.doi.org/10.3390/nu12092613")</f>
        <v>http://dx.doi.org/10.3390/nu12092613</v>
      </c>
      <c r="G22" s="23" t="s">
        <v>316</v>
      </c>
      <c r="H22" s="23" t="s">
        <v>504</v>
      </c>
      <c r="I22" s="21"/>
      <c r="J22" s="21"/>
      <c r="K22" s="21"/>
      <c r="L22" s="21"/>
      <c r="M22" s="21"/>
      <c r="N22" s="21"/>
      <c r="O22" s="21"/>
      <c r="P22" s="21"/>
      <c r="Q22" s="21"/>
      <c r="R22" s="21"/>
      <c r="S22" s="21"/>
      <c r="T22" s="21"/>
      <c r="U22" s="21"/>
      <c r="V22" s="21"/>
      <c r="W22" s="21"/>
      <c r="X22" s="21"/>
      <c r="Y22" s="21"/>
    </row>
    <row r="23" spans="1:25" ht="409.5" x14ac:dyDescent="0.35">
      <c r="A23" s="22" t="s">
        <v>505</v>
      </c>
      <c r="B23" s="16">
        <v>2021</v>
      </c>
      <c r="C23" s="22" t="s">
        <v>506</v>
      </c>
      <c r="D23" s="22" t="s">
        <v>433</v>
      </c>
      <c r="E23" s="22" t="s">
        <v>507</v>
      </c>
      <c r="F23" s="22" t="str">
        <f>HYPERLINK("http://dx.doi.org/10.3390/nu13093037","http://dx.doi.org/10.3390/nu13093037")</f>
        <v>http://dx.doi.org/10.3390/nu13093037</v>
      </c>
      <c r="G23" s="23" t="s">
        <v>316</v>
      </c>
      <c r="H23" s="23" t="s">
        <v>508</v>
      </c>
      <c r="I23" s="21"/>
      <c r="J23" s="21"/>
      <c r="K23" s="21"/>
      <c r="L23" s="21"/>
      <c r="M23" s="21"/>
      <c r="N23" s="21"/>
      <c r="O23" s="21"/>
      <c r="P23" s="21"/>
      <c r="Q23" s="21"/>
      <c r="R23" s="21"/>
      <c r="S23" s="21"/>
      <c r="T23" s="21"/>
      <c r="U23" s="21"/>
      <c r="V23" s="21"/>
      <c r="W23" s="21"/>
      <c r="X23" s="21"/>
      <c r="Y23" s="21"/>
    </row>
    <row r="24" spans="1:25" ht="314.5" x14ac:dyDescent="0.35">
      <c r="A24" s="16" t="s">
        <v>509</v>
      </c>
      <c r="B24" s="16">
        <v>2020</v>
      </c>
      <c r="C24" s="16" t="s">
        <v>510</v>
      </c>
      <c r="D24" s="16" t="s">
        <v>511</v>
      </c>
      <c r="E24" s="16" t="s">
        <v>512</v>
      </c>
      <c r="F24" s="2" t="s">
        <v>513</v>
      </c>
      <c r="G24" s="16" t="s">
        <v>514</v>
      </c>
      <c r="H24" s="23" t="s">
        <v>391</v>
      </c>
      <c r="I24" s="21"/>
      <c r="J24" s="21"/>
      <c r="K24" s="21"/>
      <c r="L24" s="21"/>
      <c r="M24" s="21"/>
      <c r="N24" s="21"/>
      <c r="O24" s="21"/>
      <c r="P24" s="21"/>
      <c r="Q24" s="21"/>
      <c r="R24" s="21"/>
      <c r="S24" s="21"/>
      <c r="T24" s="21"/>
      <c r="U24" s="21"/>
      <c r="V24" s="21"/>
      <c r="W24" s="21"/>
      <c r="X24" s="21"/>
      <c r="Y24" s="21"/>
    </row>
    <row r="25" spans="1:25" ht="314.5" x14ac:dyDescent="0.35">
      <c r="A25" s="22" t="s">
        <v>515</v>
      </c>
      <c r="B25" s="16">
        <v>2022</v>
      </c>
      <c r="C25" s="22" t="s">
        <v>516</v>
      </c>
      <c r="D25" s="22" t="s">
        <v>517</v>
      </c>
      <c r="E25" s="22" t="s">
        <v>518</v>
      </c>
      <c r="F25" s="22" t="str">
        <f>HYPERLINK("http://dx.doi.org/10.1016/j.ssmph.2022.101296","http://dx.doi.org/10.1016/j.ssmph.2022.101296")</f>
        <v>http://dx.doi.org/10.1016/j.ssmph.2022.101296</v>
      </c>
      <c r="G25" s="23" t="s">
        <v>316</v>
      </c>
      <c r="H25" s="16" t="s">
        <v>519</v>
      </c>
      <c r="I25" s="21"/>
      <c r="J25" s="21"/>
      <c r="K25" s="21"/>
      <c r="L25" s="21"/>
      <c r="M25" s="21"/>
      <c r="N25" s="21"/>
      <c r="O25" s="21"/>
      <c r="P25" s="21"/>
      <c r="Q25" s="21"/>
      <c r="R25" s="21"/>
      <c r="S25" s="21"/>
      <c r="T25" s="21"/>
      <c r="U25" s="21"/>
      <c r="V25" s="21"/>
      <c r="W25" s="21"/>
      <c r="X25" s="21"/>
      <c r="Y25" s="21"/>
    </row>
    <row r="26" spans="1:25" ht="409.5" x14ac:dyDescent="0.35">
      <c r="A26" s="23" t="s">
        <v>112</v>
      </c>
      <c r="B26" s="16">
        <v>2020</v>
      </c>
      <c r="C26" s="16" t="s">
        <v>113</v>
      </c>
      <c r="D26" s="16" t="s">
        <v>6</v>
      </c>
      <c r="E26" s="16" t="s">
        <v>520</v>
      </c>
      <c r="F26" s="31" t="s">
        <v>114</v>
      </c>
      <c r="G26" s="16" t="s">
        <v>401</v>
      </c>
      <c r="H26" s="23" t="s">
        <v>521</v>
      </c>
      <c r="I26" s="21"/>
      <c r="J26" s="21"/>
      <c r="K26" s="21"/>
      <c r="L26" s="21"/>
      <c r="M26" s="21"/>
      <c r="N26" s="21"/>
      <c r="O26" s="21"/>
      <c r="P26" s="21"/>
      <c r="Q26" s="21"/>
      <c r="R26" s="21"/>
      <c r="S26" s="21"/>
      <c r="T26" s="21"/>
      <c r="U26" s="21"/>
      <c r="V26" s="21"/>
      <c r="W26" s="21"/>
      <c r="X26" s="21"/>
      <c r="Y26" s="21"/>
    </row>
    <row r="27" spans="1:25" ht="259" x14ac:dyDescent="0.35">
      <c r="A27" s="22" t="s">
        <v>522</v>
      </c>
      <c r="B27" s="16">
        <v>2022</v>
      </c>
      <c r="C27" s="22" t="s">
        <v>523</v>
      </c>
      <c r="D27" s="22" t="s">
        <v>524</v>
      </c>
      <c r="E27" s="22" t="s">
        <v>525</v>
      </c>
      <c r="F27" s="22" t="str">
        <f>HYPERLINK("http://dx.doi.org/10.1017/S002966512100286X","http://dx.doi.org/10.1017/S002966512100286X")</f>
        <v>http://dx.doi.org/10.1017/S002966512100286X</v>
      </c>
      <c r="G27" s="23" t="s">
        <v>486</v>
      </c>
      <c r="H27" s="23" t="s">
        <v>413</v>
      </c>
      <c r="I27" s="21"/>
      <c r="J27" s="21"/>
      <c r="K27" s="21"/>
      <c r="L27" s="21"/>
      <c r="M27" s="21"/>
      <c r="N27" s="21"/>
      <c r="O27" s="21"/>
      <c r="P27" s="21"/>
      <c r="Q27" s="21"/>
      <c r="R27" s="21"/>
      <c r="S27" s="21"/>
      <c r="T27" s="21"/>
      <c r="U27" s="21"/>
      <c r="V27" s="21"/>
      <c r="W27" s="21"/>
      <c r="X27" s="21"/>
      <c r="Y27" s="21"/>
    </row>
    <row r="28" spans="1:25" ht="409.5" x14ac:dyDescent="0.35">
      <c r="A28" s="16" t="s">
        <v>40</v>
      </c>
      <c r="B28" s="16">
        <v>2022</v>
      </c>
      <c r="C28" s="16" t="s">
        <v>526</v>
      </c>
      <c r="D28" s="16" t="s">
        <v>40</v>
      </c>
      <c r="E28" s="16" t="s">
        <v>527</v>
      </c>
      <c r="F28" s="2" t="s">
        <v>528</v>
      </c>
      <c r="G28" s="16" t="s">
        <v>529</v>
      </c>
      <c r="H28" s="23" t="s">
        <v>413</v>
      </c>
      <c r="I28" s="21"/>
      <c r="J28" s="21"/>
      <c r="K28" s="21"/>
      <c r="L28" s="21"/>
      <c r="M28" s="21"/>
      <c r="N28" s="21"/>
      <c r="O28" s="21"/>
      <c r="P28" s="21"/>
      <c r="Q28" s="21"/>
      <c r="R28" s="21"/>
      <c r="S28" s="21"/>
      <c r="T28" s="21"/>
      <c r="U28" s="21"/>
      <c r="V28" s="21"/>
      <c r="W28" s="21"/>
      <c r="X28" s="21"/>
      <c r="Y28" s="21"/>
    </row>
    <row r="29" spans="1:25" ht="296" x14ac:dyDescent="0.35">
      <c r="A29" s="16" t="s">
        <v>53</v>
      </c>
      <c r="B29" s="16">
        <v>2021</v>
      </c>
      <c r="C29" s="16" t="s">
        <v>54</v>
      </c>
      <c r="D29" s="16" t="s">
        <v>55</v>
      </c>
      <c r="E29" s="16" t="s">
        <v>56</v>
      </c>
      <c r="F29" s="16" t="s">
        <v>530</v>
      </c>
      <c r="G29" s="16" t="s">
        <v>316</v>
      </c>
      <c r="H29" s="23" t="s">
        <v>531</v>
      </c>
      <c r="I29" s="21"/>
      <c r="J29" s="21"/>
      <c r="K29" s="21"/>
      <c r="L29" s="21"/>
      <c r="M29" s="21"/>
      <c r="N29" s="21"/>
      <c r="O29" s="21"/>
      <c r="P29" s="21"/>
      <c r="Q29" s="21"/>
      <c r="R29" s="21"/>
      <c r="S29" s="21"/>
      <c r="T29" s="21"/>
      <c r="U29" s="21"/>
      <c r="V29" s="21"/>
      <c r="W29" s="21"/>
      <c r="X29" s="21"/>
      <c r="Y29" s="21"/>
    </row>
    <row r="30" spans="1:25" ht="277.5" x14ac:dyDescent="0.35">
      <c r="A30" s="22" t="s">
        <v>532</v>
      </c>
      <c r="B30" s="16">
        <v>2021</v>
      </c>
      <c r="C30" s="22" t="s">
        <v>533</v>
      </c>
      <c r="D30" s="22" t="s">
        <v>389</v>
      </c>
      <c r="E30" s="22" t="s">
        <v>534</v>
      </c>
      <c r="F30" s="27" t="str">
        <f>HYPERLINK("http://dx.doi.org/10.1017/S1368980021002810","http://dx.doi.org/10.1017/S1368980021002810")</f>
        <v>http://dx.doi.org/10.1017/S1368980021002810</v>
      </c>
      <c r="G30" s="23" t="s">
        <v>316</v>
      </c>
      <c r="H30" s="23" t="s">
        <v>391</v>
      </c>
      <c r="I30" s="21"/>
      <c r="J30" s="21"/>
      <c r="K30" s="21"/>
      <c r="L30" s="21"/>
      <c r="M30" s="21"/>
      <c r="N30" s="21"/>
      <c r="O30" s="21"/>
      <c r="P30" s="21"/>
      <c r="Q30" s="21"/>
      <c r="R30" s="21"/>
      <c r="S30" s="21"/>
      <c r="T30" s="21"/>
      <c r="U30" s="21"/>
      <c r="V30" s="21"/>
      <c r="W30" s="21"/>
      <c r="X30" s="21"/>
      <c r="Y30" s="21"/>
    </row>
    <row r="31" spans="1:25" ht="240.5" x14ac:dyDescent="0.35">
      <c r="A31" s="16" t="s">
        <v>20</v>
      </c>
      <c r="B31" s="16">
        <v>2022</v>
      </c>
      <c r="C31" s="16" t="s">
        <v>21</v>
      </c>
      <c r="D31" s="16" t="s">
        <v>22</v>
      </c>
      <c r="E31" s="16" t="s">
        <v>23</v>
      </c>
      <c r="F31" s="32" t="s">
        <v>535</v>
      </c>
      <c r="G31" s="16" t="s">
        <v>316</v>
      </c>
      <c r="H31" s="16" t="s">
        <v>317</v>
      </c>
      <c r="I31" s="17" t="s">
        <v>383</v>
      </c>
      <c r="J31" s="17"/>
      <c r="K31" s="17"/>
      <c r="L31" s="17"/>
      <c r="M31" s="17"/>
      <c r="N31" s="17"/>
      <c r="O31" s="17"/>
      <c r="P31" s="17"/>
      <c r="Q31" s="17"/>
      <c r="R31" s="17"/>
      <c r="S31" s="17"/>
      <c r="T31" s="17"/>
      <c r="U31" s="17"/>
      <c r="V31" s="17"/>
      <c r="W31" s="17"/>
      <c r="X31" s="17"/>
      <c r="Y31" s="20"/>
    </row>
    <row r="32" spans="1:25" ht="314.5" x14ac:dyDescent="0.35">
      <c r="A32" s="22" t="s">
        <v>536</v>
      </c>
      <c r="B32" s="16">
        <v>2022</v>
      </c>
      <c r="C32" s="22" t="s">
        <v>537</v>
      </c>
      <c r="D32" s="22" t="s">
        <v>538</v>
      </c>
      <c r="E32" s="22" t="s">
        <v>539</v>
      </c>
      <c r="F32" s="22" t="str">
        <f>HYPERLINK("http://dx.doi.org/10.1017/S0007114521002518","http://dx.doi.org/10.1017/S0007114521002518")</f>
        <v>http://dx.doi.org/10.1017/S0007114521002518</v>
      </c>
      <c r="G32" s="23" t="s">
        <v>316</v>
      </c>
      <c r="H32" s="23" t="s">
        <v>540</v>
      </c>
      <c r="I32" s="21"/>
      <c r="J32" s="21"/>
      <c r="K32" s="21"/>
      <c r="L32" s="21"/>
      <c r="M32" s="21"/>
      <c r="N32" s="21"/>
      <c r="O32" s="21"/>
      <c r="P32" s="21"/>
      <c r="Q32" s="21"/>
      <c r="R32" s="21"/>
      <c r="S32" s="21"/>
      <c r="T32" s="21"/>
      <c r="U32" s="21"/>
      <c r="V32" s="21"/>
      <c r="W32" s="21"/>
      <c r="X32" s="21"/>
      <c r="Y32" s="21"/>
    </row>
    <row r="33" spans="1:25" ht="259" x14ac:dyDescent="0.35">
      <c r="A33" s="22" t="s">
        <v>541</v>
      </c>
      <c r="B33" s="16">
        <v>2022</v>
      </c>
      <c r="C33" s="16" t="s">
        <v>542</v>
      </c>
      <c r="D33" s="22" t="s">
        <v>389</v>
      </c>
      <c r="E33" s="22" t="s">
        <v>543</v>
      </c>
      <c r="F33" s="22" t="str">
        <f>HYPERLINK("http://dx.doi.org/10.1017/S1368980021004006","http://dx.doi.org/10.1017/S1368980021004006")</f>
        <v>http://dx.doi.org/10.1017/S1368980021004006</v>
      </c>
      <c r="G33" s="16" t="s">
        <v>316</v>
      </c>
      <c r="H33" s="16" t="s">
        <v>317</v>
      </c>
      <c r="I33" s="17"/>
      <c r="J33" s="17"/>
      <c r="K33" s="14"/>
      <c r="L33" s="14"/>
      <c r="M33" s="14"/>
      <c r="N33" s="14"/>
      <c r="O33" s="14"/>
      <c r="P33" s="14"/>
      <c r="Q33" s="14"/>
      <c r="R33" s="14"/>
      <c r="S33" s="14"/>
      <c r="T33" s="14"/>
      <c r="U33" s="14"/>
      <c r="V33" s="14"/>
      <c r="W33" s="14"/>
      <c r="X33" s="14"/>
      <c r="Y33" s="15"/>
    </row>
  </sheetData>
  <autoFilter ref="A1:Y31" xr:uid="{EC9D0615-CAEA-411D-8602-4808E3AE705C}">
    <sortState xmlns:xlrd2="http://schemas.microsoft.com/office/spreadsheetml/2017/richdata2" ref="A2:Y33">
      <sortCondition descending="1" ref="A1:A31"/>
    </sortState>
  </autoFilter>
  <sortState xmlns:xlrd2="http://schemas.microsoft.com/office/spreadsheetml/2017/richdata2" ref="A2:Y33">
    <sortCondition descending="1" ref="V3:V33"/>
  </sortState>
  <hyperlinks>
    <hyperlink ref="F26" r:id="rId1" xr:uid="{582B24C0-42E5-4F30-B421-85F2A18A1771}"/>
    <hyperlink ref="F8" r:id="rId2" xr:uid="{51D63B06-AEA3-44A4-AECE-625050126537}"/>
    <hyperlink ref="F7" r:id="rId3" xr:uid="{4F0E3409-F853-4706-B4F7-679B13FD12C4}"/>
    <hyperlink ref="F28" r:id="rId4" location="/undefined/FAQs" display="https://foodfoundation.org.uk/initiatives/food-prices-tracking - /undefined/FAQs" xr:uid="{53AED43A-D09B-411C-9415-3FE8E1D35E07}"/>
    <hyperlink ref="F24" r:id="rId5" display="https://www.ncbi.nlm.nih.gov/pmc/articles/PMC7350513/" xr:uid="{83F3B5AC-053D-4636-983C-BBB2FAA9BFB1}"/>
    <hyperlink ref="Y3" r:id="rId6" xr:uid="{3F9749A9-FD18-49E4-BA77-7EB1E36DF2DB}"/>
    <hyperlink ref="Y2" r:id="rId7" display="https://link.springer.com/content/pdf/10.1186/s12937-018-0396-0.pdf" xr:uid="{0ED36727-D2DF-44DD-9282-06D21AC3035D}"/>
    <hyperlink ref="F2" r:id="rId8" xr:uid="{FD3729D6-6B87-479B-89CA-1E9D5F4A7E71}"/>
    <hyperlink ref="F5" r:id="rId9" xr:uid="{0A4DA6D3-E073-4113-9AA6-F0C8D3E27E06}"/>
    <hyperlink ref="Y5" r:id="rId10" xr:uid="{F60E8E9C-6249-4851-BB78-760ACFF66BB2}"/>
    <hyperlink ref="Y7" r:id="rId11" xr:uid="{87BE7DF6-FEEB-4C4D-8E56-0A39F40B70D0}"/>
    <hyperlink ref="Y8" r:id="rId12" xr:uid="{72D9E6EE-904B-46B6-B1A8-451E73D245CE}"/>
    <hyperlink ref="F13" r:id="rId13" xr:uid="{DB75402E-9B89-45BD-A7F7-93DC99F291B9}"/>
    <hyperlink ref="F14" r:id="rId14" xr:uid="{A4620E8C-A6B6-4EC9-9854-57E465F15B19}"/>
    <hyperlink ref="F16" r:id="rId15" xr:uid="{689BB7BF-FF82-41C8-85B1-1DB939D7324F}"/>
  </hyperlinks>
  <pageMargins left="0.7" right="0.7" top="0.75" bottom="0.75" header="0.3" footer="0.3"/>
  <pageSetup paperSize="9" scale="15" fitToHeight="0" orientation="landscape"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7101E-D2F9-4134-973D-779E7AAE99B1}">
  <sheetPr filterMode="1">
    <pageSetUpPr fitToPage="1"/>
  </sheetPr>
  <dimension ref="A1:Y32"/>
  <sheetViews>
    <sheetView tabSelected="1" zoomScale="85" zoomScaleNormal="85" workbookViewId="0">
      <pane ySplit="2" topLeftCell="A8" activePane="bottomLeft" state="frozen"/>
      <selection pane="bottomLeft" activeCell="G8" sqref="G8"/>
    </sheetView>
  </sheetViews>
  <sheetFormatPr defaultColWidth="8.83203125" defaultRowHeight="15.5" x14ac:dyDescent="0.35"/>
  <cols>
    <col min="1" max="2" width="16.58203125" customWidth="1"/>
    <col min="4" max="4" width="13.08203125" customWidth="1"/>
    <col min="5" max="5" width="8.08203125" bestFit="1" customWidth="1"/>
    <col min="6" max="6" width="16.08203125" customWidth="1"/>
    <col min="7" max="7" width="10.08203125" customWidth="1"/>
    <col min="8" max="9" width="19.83203125" customWidth="1"/>
    <col min="10" max="10" width="125.33203125" customWidth="1"/>
    <col min="11" max="11" width="30.58203125" customWidth="1"/>
    <col min="12" max="12" width="97.33203125" customWidth="1"/>
    <col min="13" max="13" width="33.58203125" customWidth="1"/>
    <col min="14" max="14" width="39" customWidth="1"/>
    <col min="15" max="15" width="22.58203125" customWidth="1"/>
    <col min="16" max="16" width="40.58203125" customWidth="1"/>
    <col min="17" max="17" width="20.83203125" customWidth="1"/>
    <col min="18" max="18" width="28.08203125" customWidth="1"/>
    <col min="19" max="19" width="31.83203125" customWidth="1"/>
    <col min="20" max="20" width="26.58203125" customWidth="1"/>
    <col min="21" max="21" width="42.08203125" customWidth="1"/>
    <col min="22" max="22" width="26.08203125" customWidth="1"/>
    <col min="23" max="23" width="23.33203125" customWidth="1"/>
    <col min="24" max="24" width="15.08203125" customWidth="1"/>
    <col min="25" max="25" width="11.83203125" customWidth="1"/>
  </cols>
  <sheetData>
    <row r="1" spans="1:25" ht="77.25" customHeight="1" x14ac:dyDescent="0.35">
      <c r="A1" s="79" t="s">
        <v>0</v>
      </c>
      <c r="B1" s="70" t="s">
        <v>544</v>
      </c>
      <c r="C1" s="77" t="s">
        <v>545</v>
      </c>
      <c r="D1" s="77" t="s">
        <v>295</v>
      </c>
      <c r="E1" s="77" t="s">
        <v>296</v>
      </c>
      <c r="F1" s="77" t="s">
        <v>297</v>
      </c>
      <c r="G1" s="77" t="s">
        <v>298</v>
      </c>
      <c r="H1" s="77" t="s">
        <v>299</v>
      </c>
      <c r="I1" s="63" t="s">
        <v>546</v>
      </c>
      <c r="J1" s="77" t="s">
        <v>792</v>
      </c>
      <c r="K1" s="63" t="s">
        <v>305</v>
      </c>
      <c r="L1" s="65" t="s">
        <v>547</v>
      </c>
      <c r="M1" s="52" t="s">
        <v>548</v>
      </c>
      <c r="N1" s="52" t="s">
        <v>549</v>
      </c>
      <c r="O1" s="52" t="s">
        <v>550</v>
      </c>
      <c r="P1" s="52" t="s">
        <v>551</v>
      </c>
      <c r="Q1" s="52" t="s">
        <v>552</v>
      </c>
      <c r="R1" s="52" t="s">
        <v>553</v>
      </c>
      <c r="S1" s="52" t="s">
        <v>554</v>
      </c>
      <c r="T1" s="77" t="s">
        <v>555</v>
      </c>
      <c r="U1" s="77" t="s">
        <v>302</v>
      </c>
      <c r="V1" s="77" t="s">
        <v>303</v>
      </c>
      <c r="W1" s="77" t="s">
        <v>304</v>
      </c>
      <c r="X1" s="77" t="s">
        <v>307</v>
      </c>
      <c r="Y1" s="75" t="s">
        <v>314</v>
      </c>
    </row>
    <row r="2" spans="1:25" ht="12" hidden="1" customHeight="1" x14ac:dyDescent="0.35">
      <c r="A2" s="80"/>
      <c r="B2" s="71"/>
      <c r="C2" s="78"/>
      <c r="D2" s="78"/>
      <c r="E2" s="78"/>
      <c r="F2" s="78"/>
      <c r="G2" s="78"/>
      <c r="H2" s="78"/>
      <c r="I2" s="64"/>
      <c r="J2" s="78"/>
      <c r="K2" s="64"/>
      <c r="L2" s="66"/>
      <c r="M2" s="61" t="s">
        <v>556</v>
      </c>
      <c r="N2" s="61" t="s">
        <v>557</v>
      </c>
      <c r="O2" s="61" t="s">
        <v>558</v>
      </c>
      <c r="P2" s="61" t="s">
        <v>559</v>
      </c>
      <c r="Q2" s="61" t="s">
        <v>560</v>
      </c>
      <c r="R2" s="61" t="s">
        <v>561</v>
      </c>
      <c r="S2" s="61" t="s">
        <v>562</v>
      </c>
      <c r="T2" s="78"/>
      <c r="U2" s="78"/>
      <c r="V2" s="78"/>
      <c r="W2" s="78"/>
      <c r="X2" s="78"/>
      <c r="Y2" s="76"/>
    </row>
    <row r="3" spans="1:25" ht="409.5" customHeight="1" x14ac:dyDescent="0.35">
      <c r="A3" s="16" t="s">
        <v>774</v>
      </c>
      <c r="B3" s="16">
        <v>19</v>
      </c>
      <c r="C3" s="16">
        <v>2022</v>
      </c>
      <c r="D3" s="2" t="s">
        <v>315</v>
      </c>
      <c r="E3" s="16" t="s">
        <v>316</v>
      </c>
      <c r="F3" s="16" t="s">
        <v>317</v>
      </c>
      <c r="G3" s="17" t="s">
        <v>318</v>
      </c>
      <c r="H3" s="17" t="s">
        <v>790</v>
      </c>
      <c r="I3" s="17" t="s">
        <v>563</v>
      </c>
      <c r="J3" s="17" t="s">
        <v>793</v>
      </c>
      <c r="K3" s="17" t="s">
        <v>564</v>
      </c>
      <c r="L3" s="17" t="s">
        <v>565</v>
      </c>
      <c r="M3" s="35" t="s">
        <v>326</v>
      </c>
      <c r="N3" s="17" t="s">
        <v>328</v>
      </c>
      <c r="O3" s="17" t="s">
        <v>318</v>
      </c>
      <c r="P3" s="17" t="s">
        <v>329</v>
      </c>
      <c r="Q3" s="17" t="s">
        <v>330</v>
      </c>
      <c r="R3" s="17" t="s">
        <v>331</v>
      </c>
      <c r="S3" s="17" t="s">
        <v>332</v>
      </c>
      <c r="T3" s="17" t="s">
        <v>321</v>
      </c>
      <c r="U3" s="17" t="s">
        <v>322</v>
      </c>
      <c r="V3" s="17" t="s">
        <v>323</v>
      </c>
      <c r="W3" s="17" t="s">
        <v>324</v>
      </c>
      <c r="X3" s="35" t="s">
        <v>327</v>
      </c>
      <c r="Y3" s="20" t="s">
        <v>333</v>
      </c>
    </row>
    <row r="4" spans="1:25" ht="199" customHeight="1" x14ac:dyDescent="0.35">
      <c r="A4" s="22" t="s">
        <v>757</v>
      </c>
      <c r="B4" s="22">
        <v>10</v>
      </c>
      <c r="C4" s="16">
        <v>2022</v>
      </c>
      <c r="D4" s="2" t="str">
        <f>HYPERLINK("http://dx.doi.org/10.1002/hpja.498""http://dx.doi.org/10.1002/hpja.498")</f>
        <v>http://dx.doi.org/10.1002/hpja.498"http://dx.doi.org/10.1002/hpja.498</v>
      </c>
      <c r="E4" s="23" t="s">
        <v>316</v>
      </c>
      <c r="F4" s="23" t="s">
        <v>317</v>
      </c>
      <c r="G4" s="21" t="s">
        <v>318</v>
      </c>
      <c r="H4" s="17" t="s">
        <v>566</v>
      </c>
      <c r="I4" s="17" t="s">
        <v>563</v>
      </c>
      <c r="J4" s="69" t="s">
        <v>567</v>
      </c>
      <c r="K4" s="17" t="s">
        <v>568</v>
      </c>
      <c r="L4" s="17" t="s">
        <v>569</v>
      </c>
      <c r="M4" s="17" t="s">
        <v>345</v>
      </c>
      <c r="N4" s="17" t="s">
        <v>347</v>
      </c>
      <c r="O4" s="17" t="s">
        <v>318</v>
      </c>
      <c r="P4" s="17" t="s">
        <v>348</v>
      </c>
      <c r="Q4" s="17" t="s">
        <v>349</v>
      </c>
      <c r="R4" s="17" t="s">
        <v>350</v>
      </c>
      <c r="S4" s="17" t="s">
        <v>351</v>
      </c>
      <c r="T4" s="17" t="s">
        <v>340</v>
      </c>
      <c r="U4" s="17" t="s">
        <v>341</v>
      </c>
      <c r="V4" s="17" t="s">
        <v>342</v>
      </c>
      <c r="W4" s="17" t="s">
        <v>343</v>
      </c>
      <c r="X4" s="17" t="s">
        <v>346</v>
      </c>
      <c r="Y4" s="20" t="s">
        <v>352</v>
      </c>
    </row>
    <row r="5" spans="1:25" ht="238.5" hidden="1" customHeight="1" x14ac:dyDescent="0.35">
      <c r="A5" s="22" t="s">
        <v>758</v>
      </c>
      <c r="B5" s="22">
        <v>12</v>
      </c>
      <c r="C5" s="16">
        <v>2021</v>
      </c>
      <c r="D5" s="2" t="str">
        <f>HYPERLINK("http://dx.doi.org/10.1038/s41430-020-00815-z","http://dx.doi.org/10.1038/s41430-020-00815-z")</f>
        <v>http://dx.doi.org/10.1038/s41430-020-00815-z</v>
      </c>
      <c r="E5" s="23" t="s">
        <v>316</v>
      </c>
      <c r="F5" s="23" t="s">
        <v>357</v>
      </c>
      <c r="G5" s="21" t="s">
        <v>358</v>
      </c>
      <c r="H5" s="17" t="s">
        <v>570</v>
      </c>
      <c r="I5" s="17" t="s">
        <v>571</v>
      </c>
      <c r="J5" s="17" t="s">
        <v>572</v>
      </c>
      <c r="K5" s="17" t="s">
        <v>365</v>
      </c>
      <c r="L5" s="17" t="s">
        <v>573</v>
      </c>
      <c r="M5" s="21" t="s">
        <v>366</v>
      </c>
      <c r="N5" s="21" t="s">
        <v>574</v>
      </c>
      <c r="O5" s="21" t="s">
        <v>349</v>
      </c>
      <c r="P5" s="17" t="s">
        <v>575</v>
      </c>
      <c r="Q5" s="21" t="s">
        <v>576</v>
      </c>
      <c r="R5" s="17" t="s">
        <v>369</v>
      </c>
      <c r="S5" s="21" t="s">
        <v>370</v>
      </c>
      <c r="T5" s="17" t="s">
        <v>361</v>
      </c>
      <c r="U5" s="17" t="s">
        <v>362</v>
      </c>
      <c r="V5" s="17" t="s">
        <v>363</v>
      </c>
      <c r="W5" s="21" t="s">
        <v>364</v>
      </c>
      <c r="X5" s="17" t="s">
        <v>367</v>
      </c>
      <c r="Y5" s="21" t="s">
        <v>366</v>
      </c>
    </row>
    <row r="6" spans="1:25" ht="397" customHeight="1" x14ac:dyDescent="0.35">
      <c r="A6" s="16" t="s">
        <v>759</v>
      </c>
      <c r="B6" s="16">
        <v>11</v>
      </c>
      <c r="C6" s="16">
        <v>2020</v>
      </c>
      <c r="D6" s="18" t="s">
        <v>371</v>
      </c>
      <c r="E6" s="16" t="s">
        <v>316</v>
      </c>
      <c r="F6" s="23" t="s">
        <v>317</v>
      </c>
      <c r="G6" s="21" t="s">
        <v>318</v>
      </c>
      <c r="H6" s="17" t="s">
        <v>577</v>
      </c>
      <c r="I6" s="17" t="s">
        <v>563</v>
      </c>
      <c r="J6" s="17" t="s">
        <v>794</v>
      </c>
      <c r="K6" s="17" t="s">
        <v>578</v>
      </c>
      <c r="L6" s="17" t="s">
        <v>795</v>
      </c>
      <c r="M6" s="21" t="s">
        <v>379</v>
      </c>
      <c r="N6" s="17" t="s">
        <v>574</v>
      </c>
      <c r="O6" s="21" t="s">
        <v>318</v>
      </c>
      <c r="P6" s="21" t="s">
        <v>579</v>
      </c>
      <c r="Q6" s="21" t="s">
        <v>383</v>
      </c>
      <c r="R6" s="17" t="s">
        <v>580</v>
      </c>
      <c r="S6" s="21" t="s">
        <v>385</v>
      </c>
      <c r="T6" s="17" t="s">
        <v>374</v>
      </c>
      <c r="U6" s="17" t="s">
        <v>375</v>
      </c>
      <c r="V6" s="21" t="s">
        <v>376</v>
      </c>
      <c r="W6" s="17" t="s">
        <v>377</v>
      </c>
      <c r="X6" s="35" t="s">
        <v>380</v>
      </c>
      <c r="Y6" s="20" t="s">
        <v>386</v>
      </c>
    </row>
    <row r="7" spans="1:25" ht="249.65" hidden="1" customHeight="1" x14ac:dyDescent="0.35">
      <c r="A7" s="22" t="s">
        <v>581</v>
      </c>
      <c r="B7" s="22">
        <v>7</v>
      </c>
      <c r="C7" s="16">
        <v>2021</v>
      </c>
      <c r="D7" s="2" t="str">
        <f>HYPERLINK("http://dx.doi.org/10.1017/S1368980020004929","http://dx.doi.org/10.1017/S1368980020004929")</f>
        <v>http://dx.doi.org/10.1017/S1368980020004929</v>
      </c>
      <c r="E7" s="23" t="s">
        <v>316</v>
      </c>
      <c r="F7" s="23" t="s">
        <v>391</v>
      </c>
      <c r="G7" s="21" t="s">
        <v>318</v>
      </c>
      <c r="H7" s="17" t="s">
        <v>582</v>
      </c>
      <c r="I7" s="17" t="s">
        <v>571</v>
      </c>
      <c r="J7" s="17" t="s">
        <v>583</v>
      </c>
      <c r="K7" s="17" t="s">
        <v>584</v>
      </c>
      <c r="L7" s="62" t="s">
        <v>585</v>
      </c>
      <c r="M7" s="21" t="s">
        <v>349</v>
      </c>
      <c r="N7" s="21" t="s">
        <v>349</v>
      </c>
      <c r="O7" s="21" t="s">
        <v>399</v>
      </c>
      <c r="P7" s="21" t="s">
        <v>586</v>
      </c>
      <c r="Q7" s="21" t="s">
        <v>349</v>
      </c>
      <c r="R7" s="21" t="s">
        <v>384</v>
      </c>
      <c r="S7" s="21">
        <v>2016</v>
      </c>
      <c r="T7" s="17" t="s">
        <v>587</v>
      </c>
      <c r="U7" s="17" t="s">
        <v>395</v>
      </c>
      <c r="V7" s="21" t="s">
        <v>376</v>
      </c>
      <c r="W7" s="17" t="s">
        <v>396</v>
      </c>
      <c r="X7" s="17" t="s">
        <v>398</v>
      </c>
      <c r="Y7" s="21" t="s">
        <v>366</v>
      </c>
    </row>
    <row r="8" spans="1:25" ht="201.65" customHeight="1" x14ac:dyDescent="0.35">
      <c r="A8" s="22" t="s">
        <v>761</v>
      </c>
      <c r="B8" s="22">
        <v>12</v>
      </c>
      <c r="C8" s="16">
        <v>2020</v>
      </c>
      <c r="D8" s="67" t="str">
        <f>HYPERLINK("http://dx.doi.org/10.1016/j.socscimed.2020.113359","http://dx.doi.org/10.1016/j.socscimed.2020.113359")</f>
        <v>http://dx.doi.org/10.1016/j.socscimed.2020.113359</v>
      </c>
      <c r="E8" s="23" t="s">
        <v>316</v>
      </c>
      <c r="F8" s="23" t="s">
        <v>391</v>
      </c>
      <c r="G8" s="21" t="s">
        <v>318</v>
      </c>
      <c r="H8" s="17" t="s">
        <v>791</v>
      </c>
      <c r="I8" s="17" t="s">
        <v>563</v>
      </c>
      <c r="J8" s="17" t="s">
        <v>796</v>
      </c>
      <c r="K8" s="17" t="s">
        <v>588</v>
      </c>
      <c r="L8" s="17" t="s">
        <v>589</v>
      </c>
      <c r="M8" s="21" t="s">
        <v>429</v>
      </c>
      <c r="N8" s="21" t="s">
        <v>366</v>
      </c>
      <c r="O8" s="21" t="s">
        <v>366</v>
      </c>
      <c r="P8" s="21" t="s">
        <v>579</v>
      </c>
      <c r="Q8" s="21" t="s">
        <v>349</v>
      </c>
      <c r="R8" s="21" t="s">
        <v>399</v>
      </c>
      <c r="S8" s="21" t="s">
        <v>430</v>
      </c>
      <c r="T8" s="21" t="s">
        <v>425</v>
      </c>
      <c r="U8" s="17" t="s">
        <v>426</v>
      </c>
      <c r="V8" s="21" t="s">
        <v>427</v>
      </c>
      <c r="W8" s="21" t="s">
        <v>364</v>
      </c>
      <c r="X8" s="21" t="s">
        <v>366</v>
      </c>
      <c r="Y8" s="21" t="s">
        <v>366</v>
      </c>
    </row>
    <row r="9" spans="1:25" ht="282" hidden="1" customHeight="1" x14ac:dyDescent="0.35">
      <c r="A9" s="22" t="s">
        <v>760</v>
      </c>
      <c r="B9" s="22">
        <v>6</v>
      </c>
      <c r="C9" s="16">
        <v>2022</v>
      </c>
      <c r="D9" s="2" t="str">
        <f>HYPERLINK("http:/dx.doi.org/10.3390/nu14183818","http://dx.doi.org/10.3390/H10nu14183818")</f>
        <v>http://dx.doi.org/10.3390/H10nu14183818</v>
      </c>
      <c r="E9" s="23" t="s">
        <v>316</v>
      </c>
      <c r="F9" s="23" t="s">
        <v>435</v>
      </c>
      <c r="G9" s="21" t="s">
        <v>318</v>
      </c>
      <c r="H9" s="17" t="s">
        <v>591</v>
      </c>
      <c r="I9" s="17" t="s">
        <v>571</v>
      </c>
      <c r="J9" s="17" t="s">
        <v>592</v>
      </c>
      <c r="K9" s="17" t="s">
        <v>593</v>
      </c>
      <c r="L9" s="17" t="s">
        <v>594</v>
      </c>
      <c r="M9" s="17" t="s">
        <v>595</v>
      </c>
      <c r="N9" s="21" t="s">
        <v>349</v>
      </c>
      <c r="O9" s="21" t="s">
        <v>349</v>
      </c>
      <c r="P9" s="17" t="s">
        <v>596</v>
      </c>
      <c r="Q9" s="21" t="s">
        <v>349</v>
      </c>
      <c r="R9" s="17" t="s">
        <v>597</v>
      </c>
      <c r="S9" s="21" t="s">
        <v>443</v>
      </c>
      <c r="T9" s="17" t="s">
        <v>598</v>
      </c>
      <c r="U9" s="17" t="s">
        <v>426</v>
      </c>
      <c r="V9" s="21" t="s">
        <v>438</v>
      </c>
      <c r="W9" s="21" t="s">
        <v>439</v>
      </c>
      <c r="X9" s="17" t="s">
        <v>441</v>
      </c>
      <c r="Y9" s="21" t="s">
        <v>366</v>
      </c>
    </row>
    <row r="10" spans="1:25" ht="183.65" hidden="1" customHeight="1" x14ac:dyDescent="0.35">
      <c r="A10" s="22" t="s">
        <v>762</v>
      </c>
      <c r="B10" s="22">
        <v>34</v>
      </c>
      <c r="C10" s="16">
        <v>2022</v>
      </c>
      <c r="D10" s="22" t="str">
        <f>HYPERLINK("http://dx.doi.org/10.1080/09637486.2021.1972940","http://dx.doi.org/10.1080/09637486.2021.1972940")</f>
        <v>http://dx.doi.org/10.1080/09637486.2021.1972940</v>
      </c>
      <c r="E10" s="23" t="s">
        <v>316</v>
      </c>
      <c r="F10" s="23" t="s">
        <v>357</v>
      </c>
      <c r="G10" s="21" t="s">
        <v>318</v>
      </c>
      <c r="H10" s="17" t="s">
        <v>600</v>
      </c>
      <c r="I10" s="17" t="s">
        <v>571</v>
      </c>
      <c r="J10" s="17" t="s">
        <v>601</v>
      </c>
      <c r="K10" s="17" t="s">
        <v>365</v>
      </c>
      <c r="L10" s="68" t="s">
        <v>573</v>
      </c>
      <c r="M10" s="21" t="s">
        <v>366</v>
      </c>
      <c r="N10" s="21" t="s">
        <v>574</v>
      </c>
      <c r="O10" s="21" t="s">
        <v>349</v>
      </c>
      <c r="P10" s="17" t="s">
        <v>575</v>
      </c>
      <c r="Q10" s="21" t="s">
        <v>576</v>
      </c>
      <c r="R10" s="17" t="s">
        <v>369</v>
      </c>
      <c r="S10" s="21">
        <v>2014</v>
      </c>
      <c r="T10" s="17" t="s">
        <v>598</v>
      </c>
      <c r="U10" s="17" t="s">
        <v>362</v>
      </c>
      <c r="V10" s="17" t="s">
        <v>363</v>
      </c>
      <c r="W10" s="21" t="s">
        <v>364</v>
      </c>
      <c r="X10" s="17" t="s">
        <v>450</v>
      </c>
      <c r="Y10" s="21" t="s">
        <v>366</v>
      </c>
    </row>
    <row r="11" spans="1:25" ht="251.25" hidden="1" customHeight="1" x14ac:dyDescent="0.35">
      <c r="A11" s="22" t="s">
        <v>762</v>
      </c>
      <c r="B11" s="22">
        <v>38</v>
      </c>
      <c r="C11" s="16">
        <v>2021</v>
      </c>
      <c r="D11" s="22" t="str">
        <f>HYPERLINK("http://dx.doi.org/10.1016/j.jand.2021.05.024","http://dx.doi.org/10.1016/j.jand.2021.05.024")</f>
        <v>http://dx.doi.org/10.1016/j.jand.2021.05.024</v>
      </c>
      <c r="E11" s="23" t="s">
        <v>316</v>
      </c>
      <c r="F11" s="23" t="s">
        <v>357</v>
      </c>
      <c r="G11" s="21" t="s">
        <v>318</v>
      </c>
      <c r="H11" s="17" t="s">
        <v>455</v>
      </c>
      <c r="I11" s="17" t="s">
        <v>571</v>
      </c>
      <c r="J11" s="17" t="s">
        <v>602</v>
      </c>
      <c r="K11" s="17" t="s">
        <v>365</v>
      </c>
      <c r="L11" s="17" t="s">
        <v>573</v>
      </c>
      <c r="M11" s="21" t="s">
        <v>366</v>
      </c>
      <c r="N11" s="21" t="s">
        <v>574</v>
      </c>
      <c r="O11" s="21" t="s">
        <v>349</v>
      </c>
      <c r="P11" s="17" t="s">
        <v>575</v>
      </c>
      <c r="Q11" s="21" t="s">
        <v>576</v>
      </c>
      <c r="R11" s="17" t="s">
        <v>369</v>
      </c>
      <c r="S11" s="21">
        <v>2014</v>
      </c>
      <c r="T11" s="17" t="s">
        <v>603</v>
      </c>
      <c r="U11" s="17" t="s">
        <v>458</v>
      </c>
      <c r="V11" s="17" t="s">
        <v>363</v>
      </c>
      <c r="W11" s="21" t="s">
        <v>364</v>
      </c>
      <c r="X11" s="17" t="s">
        <v>459</v>
      </c>
      <c r="Y11" s="21" t="s">
        <v>366</v>
      </c>
    </row>
    <row r="12" spans="1:25" ht="184" customHeight="1" x14ac:dyDescent="0.35">
      <c r="A12" s="22" t="s">
        <v>763</v>
      </c>
      <c r="B12" s="22">
        <v>17</v>
      </c>
      <c r="C12" s="16">
        <v>2021</v>
      </c>
      <c r="D12" s="22" t="str">
        <f>HYPERLINK("http://dx.doi.org/10.3390/nu13082900","http://dx.doi.org/10.3390/nu13082900")</f>
        <v>http://dx.doi.org/10.3390/nu13082900</v>
      </c>
      <c r="E12" s="23" t="s">
        <v>316</v>
      </c>
      <c r="F12" s="16" t="s">
        <v>317</v>
      </c>
      <c r="G12" s="21" t="s">
        <v>318</v>
      </c>
      <c r="H12" s="17" t="s">
        <v>797</v>
      </c>
      <c r="I12" s="17" t="s">
        <v>563</v>
      </c>
      <c r="J12" s="17" t="s">
        <v>798</v>
      </c>
      <c r="K12" s="17" t="s">
        <v>605</v>
      </c>
      <c r="L12" s="17" t="s">
        <v>565</v>
      </c>
      <c r="M12" s="35" t="s">
        <v>606</v>
      </c>
      <c r="N12" s="17" t="s">
        <v>328</v>
      </c>
      <c r="O12" s="17" t="s">
        <v>318</v>
      </c>
      <c r="P12" s="17" t="s">
        <v>607</v>
      </c>
      <c r="Q12" s="17" t="s">
        <v>330</v>
      </c>
      <c r="R12" s="17" t="s">
        <v>331</v>
      </c>
      <c r="S12" s="40">
        <v>43983</v>
      </c>
      <c r="T12" s="17" t="s">
        <v>321</v>
      </c>
      <c r="U12" s="17" t="s">
        <v>608</v>
      </c>
      <c r="V12" s="17" t="s">
        <v>323</v>
      </c>
      <c r="W12" s="17" t="s">
        <v>609</v>
      </c>
      <c r="X12" s="35" t="s">
        <v>327</v>
      </c>
      <c r="Y12" s="21" t="s">
        <v>366</v>
      </c>
    </row>
    <row r="13" spans="1:25" ht="330.65" customHeight="1" x14ac:dyDescent="0.35">
      <c r="A13" s="22" t="s">
        <v>763</v>
      </c>
      <c r="B13" s="22">
        <v>16</v>
      </c>
      <c r="C13" s="16">
        <v>2021</v>
      </c>
      <c r="D13" s="22" t="str">
        <f>HYPERLINK("http://dx.doi.org/10.3390/ijerph182413315","http://dx.doi.org/10.3390/ijerph182413315")</f>
        <v>http://dx.doi.org/10.3390/ijerph182413315</v>
      </c>
      <c r="E13" s="23" t="s">
        <v>316</v>
      </c>
      <c r="F13" s="16" t="s">
        <v>317</v>
      </c>
      <c r="G13" s="21"/>
      <c r="H13" s="68" t="s">
        <v>799</v>
      </c>
      <c r="I13" s="68" t="s">
        <v>563</v>
      </c>
      <c r="J13" s="17" t="s">
        <v>800</v>
      </c>
      <c r="K13" s="17" t="s">
        <v>611</v>
      </c>
      <c r="L13" s="17" t="s">
        <v>565</v>
      </c>
      <c r="M13" s="35" t="s">
        <v>399</v>
      </c>
      <c r="N13" s="17" t="s">
        <v>328</v>
      </c>
      <c r="O13" s="17" t="s">
        <v>318</v>
      </c>
      <c r="P13" s="17" t="s">
        <v>329</v>
      </c>
      <c r="Q13" s="17" t="s">
        <v>330</v>
      </c>
      <c r="R13" s="17" t="s">
        <v>331</v>
      </c>
      <c r="S13" s="40">
        <v>43983</v>
      </c>
      <c r="T13" s="17" t="s">
        <v>321</v>
      </c>
      <c r="U13" s="17" t="s">
        <v>612</v>
      </c>
      <c r="V13" s="17" t="s">
        <v>323</v>
      </c>
      <c r="W13" s="17" t="s">
        <v>609</v>
      </c>
      <c r="X13" s="35" t="s">
        <v>327</v>
      </c>
      <c r="Y13" s="21" t="s">
        <v>366</v>
      </c>
    </row>
    <row r="14" spans="1:25" ht="177.65" customHeight="1" x14ac:dyDescent="0.35">
      <c r="A14" s="22" t="s">
        <v>764</v>
      </c>
      <c r="B14" s="22">
        <v>30</v>
      </c>
      <c r="C14" s="16">
        <v>2021</v>
      </c>
      <c r="D14" s="22" t="str">
        <f>HYPERLINK("http://dx.doi.org/10.3390/nu13124386","http://dx.doi.org/10.3390/nu13124386")</f>
        <v>http://dx.doi.org/10.3390/nu13124386</v>
      </c>
      <c r="E14" s="23" t="s">
        <v>316</v>
      </c>
      <c r="F14" s="16" t="s">
        <v>317</v>
      </c>
      <c r="G14" s="21" t="s">
        <v>318</v>
      </c>
      <c r="H14" s="17" t="s">
        <v>801</v>
      </c>
      <c r="I14" s="17" t="s">
        <v>563</v>
      </c>
      <c r="J14" s="17" t="s">
        <v>802</v>
      </c>
      <c r="K14" s="17" t="s">
        <v>614</v>
      </c>
      <c r="L14" s="17" t="s">
        <v>565</v>
      </c>
      <c r="M14" s="21" t="s">
        <v>615</v>
      </c>
      <c r="N14" s="17" t="s">
        <v>328</v>
      </c>
      <c r="O14" s="17" t="s">
        <v>318</v>
      </c>
      <c r="P14" s="17" t="s">
        <v>329</v>
      </c>
      <c r="Q14" s="17" t="s">
        <v>330</v>
      </c>
      <c r="R14" s="17" t="s">
        <v>331</v>
      </c>
      <c r="S14" s="17" t="s">
        <v>616</v>
      </c>
      <c r="T14" s="17" t="s">
        <v>321</v>
      </c>
      <c r="U14" s="17" t="s">
        <v>612</v>
      </c>
      <c r="V14" s="17" t="s">
        <v>323</v>
      </c>
      <c r="W14" s="17" t="s">
        <v>609</v>
      </c>
      <c r="X14" s="35" t="s">
        <v>327</v>
      </c>
      <c r="Y14" s="21" t="s">
        <v>366</v>
      </c>
    </row>
    <row r="15" spans="1:25" ht="351.5" x14ac:dyDescent="0.35">
      <c r="A15" s="22" t="s">
        <v>764</v>
      </c>
      <c r="B15" s="22">
        <v>20</v>
      </c>
      <c r="C15" s="16">
        <v>2020</v>
      </c>
      <c r="D15" s="22" t="str">
        <f>HYPERLINK("http://dx.doi.org/10.1186/s12966-020-00981-0","http://dx.doi.org/10.1186/s12966-020-00981-0")</f>
        <v>http://dx.doi.org/10.1186/s12966-020-00981-0</v>
      </c>
      <c r="E15" s="23" t="s">
        <v>316</v>
      </c>
      <c r="F15" s="16" t="s">
        <v>317</v>
      </c>
      <c r="G15" s="21" t="s">
        <v>318</v>
      </c>
      <c r="H15" s="17" t="s">
        <v>803</v>
      </c>
      <c r="I15" s="17" t="s">
        <v>563</v>
      </c>
      <c r="J15" s="17" t="s">
        <v>804</v>
      </c>
      <c r="K15" s="17" t="s">
        <v>611</v>
      </c>
      <c r="L15" s="17" t="s">
        <v>565</v>
      </c>
      <c r="M15" s="17" t="s">
        <v>618</v>
      </c>
      <c r="N15" s="17" t="s">
        <v>328</v>
      </c>
      <c r="O15" s="17" t="s">
        <v>318</v>
      </c>
      <c r="P15" s="17" t="s">
        <v>329</v>
      </c>
      <c r="Q15" s="17" t="s">
        <v>330</v>
      </c>
      <c r="R15" s="17" t="s">
        <v>331</v>
      </c>
      <c r="S15" s="17" t="s">
        <v>619</v>
      </c>
      <c r="T15" s="17" t="s">
        <v>620</v>
      </c>
      <c r="U15" s="17" t="s">
        <v>612</v>
      </c>
      <c r="V15" s="21" t="s">
        <v>323</v>
      </c>
      <c r="W15" s="17" t="s">
        <v>324</v>
      </c>
      <c r="X15" s="35" t="s">
        <v>327</v>
      </c>
      <c r="Y15" s="21" t="s">
        <v>366</v>
      </c>
    </row>
    <row r="16" spans="1:25" ht="409" customHeight="1" x14ac:dyDescent="0.35">
      <c r="A16" s="22" t="s">
        <v>764</v>
      </c>
      <c r="B16" s="22">
        <v>27</v>
      </c>
      <c r="C16" s="16">
        <v>2021</v>
      </c>
      <c r="D16" s="22" t="str">
        <f>HYPERLINK("http://dx.doi.org/10.1186/s12939-021-01481-8","http://dx.doi.org/10.1186/s12939-021-01481-8")</f>
        <v>http://dx.doi.org/10.1186/s12939-021-01481-8</v>
      </c>
      <c r="E16" s="23" t="s">
        <v>316</v>
      </c>
      <c r="F16" s="16" t="s">
        <v>317</v>
      </c>
      <c r="G16" s="21" t="s">
        <v>318</v>
      </c>
      <c r="H16" s="17" t="s">
        <v>805</v>
      </c>
      <c r="I16" s="17" t="s">
        <v>563</v>
      </c>
      <c r="J16" s="14" t="s">
        <v>806</v>
      </c>
      <c r="K16" s="17" t="s">
        <v>611</v>
      </c>
      <c r="L16" s="17" t="s">
        <v>565</v>
      </c>
      <c r="M16" s="21" t="s">
        <v>622</v>
      </c>
      <c r="N16" s="17" t="s">
        <v>328</v>
      </c>
      <c r="O16" s="17" t="s">
        <v>318</v>
      </c>
      <c r="P16" s="17" t="s">
        <v>329</v>
      </c>
      <c r="Q16" s="17" t="s">
        <v>330</v>
      </c>
      <c r="R16" s="17" t="s">
        <v>331</v>
      </c>
      <c r="S16" s="17" t="s">
        <v>623</v>
      </c>
      <c r="T16" s="17" t="s">
        <v>620</v>
      </c>
      <c r="U16" s="17" t="s">
        <v>612</v>
      </c>
      <c r="V16" s="21" t="s">
        <v>323</v>
      </c>
      <c r="W16" s="17" t="s">
        <v>324</v>
      </c>
      <c r="X16" s="35" t="s">
        <v>327</v>
      </c>
      <c r="Y16" s="21" t="s">
        <v>366</v>
      </c>
    </row>
    <row r="17" spans="1:25" ht="409" customHeight="1" x14ac:dyDescent="0.35">
      <c r="A17" s="22" t="s">
        <v>765</v>
      </c>
      <c r="B17" s="22">
        <v>15</v>
      </c>
      <c r="C17" s="16">
        <v>2020</v>
      </c>
      <c r="D17" s="2" t="str">
        <f>HYPERLINK("http://dx.doi.org/10.3390/nu12092613","http://dx.doi.org/10.3390/nu12092613")</f>
        <v>http://dx.doi.org/10.3390/nu12092613</v>
      </c>
      <c r="E17" s="23" t="s">
        <v>316</v>
      </c>
      <c r="F17" s="23" t="s">
        <v>504</v>
      </c>
      <c r="G17" s="21" t="s">
        <v>318</v>
      </c>
      <c r="H17" s="17" t="s">
        <v>807</v>
      </c>
      <c r="I17" s="17" t="s">
        <v>563</v>
      </c>
      <c r="J17" s="17" t="s">
        <v>624</v>
      </c>
      <c r="K17" s="21" t="s">
        <v>625</v>
      </c>
      <c r="L17" s="17" t="s">
        <v>626</v>
      </c>
      <c r="M17" s="21" t="s">
        <v>627</v>
      </c>
      <c r="N17" s="21" t="s">
        <v>628</v>
      </c>
      <c r="O17" s="21" t="s">
        <v>349</v>
      </c>
      <c r="P17" s="21" t="s">
        <v>470</v>
      </c>
      <c r="Q17" s="21" t="s">
        <v>349</v>
      </c>
      <c r="R17" s="21" t="s">
        <v>349</v>
      </c>
      <c r="S17" s="17" t="s">
        <v>629</v>
      </c>
      <c r="T17" s="17" t="s">
        <v>630</v>
      </c>
      <c r="U17" s="17" t="s">
        <v>631</v>
      </c>
      <c r="V17" s="21" t="s">
        <v>632</v>
      </c>
      <c r="W17" s="17" t="s">
        <v>633</v>
      </c>
      <c r="X17" s="17" t="s">
        <v>634</v>
      </c>
      <c r="Y17" s="21" t="s">
        <v>366</v>
      </c>
    </row>
    <row r="18" spans="1:25" ht="409" customHeight="1" x14ac:dyDescent="0.35">
      <c r="A18" s="22" t="s">
        <v>766</v>
      </c>
      <c r="B18" s="22">
        <v>4</v>
      </c>
      <c r="C18" s="16">
        <v>2021</v>
      </c>
      <c r="D18" s="2" t="str">
        <f>HYPERLINK("http://dx.doi.org/10.3390/nu13093037","http://dx.doi.org/10.3390/nu13093037")</f>
        <v>http://dx.doi.org/10.3390/nu13093037</v>
      </c>
      <c r="E18" s="23" t="s">
        <v>316</v>
      </c>
      <c r="F18" s="16" t="s">
        <v>508</v>
      </c>
      <c r="G18" s="21" t="s">
        <v>318</v>
      </c>
      <c r="H18" s="17" t="s">
        <v>808</v>
      </c>
      <c r="I18" s="17" t="s">
        <v>563</v>
      </c>
      <c r="J18" s="17" t="s">
        <v>636</v>
      </c>
      <c r="K18" s="17" t="s">
        <v>637</v>
      </c>
      <c r="L18" s="17" t="s">
        <v>638</v>
      </c>
      <c r="M18" s="21" t="s">
        <v>639</v>
      </c>
      <c r="N18" s="21" t="s">
        <v>640</v>
      </c>
      <c r="O18" s="21" t="s">
        <v>349</v>
      </c>
      <c r="P18" s="21" t="s">
        <v>579</v>
      </c>
      <c r="Q18" s="21" t="s">
        <v>383</v>
      </c>
      <c r="R18" s="21" t="s">
        <v>349</v>
      </c>
      <c r="S18" s="17" t="s">
        <v>641</v>
      </c>
      <c r="T18" s="17" t="s">
        <v>642</v>
      </c>
      <c r="U18" s="17" t="s">
        <v>643</v>
      </c>
      <c r="V18" s="21" t="s">
        <v>427</v>
      </c>
      <c r="W18" s="17" t="s">
        <v>644</v>
      </c>
      <c r="X18" s="17" t="s">
        <v>645</v>
      </c>
      <c r="Y18" s="21" t="s">
        <v>366</v>
      </c>
    </row>
    <row r="19" spans="1:25" ht="409.5" customHeight="1" x14ac:dyDescent="0.35">
      <c r="A19" s="16" t="s">
        <v>767</v>
      </c>
      <c r="B19" s="16">
        <v>26</v>
      </c>
      <c r="C19" s="16">
        <v>2020</v>
      </c>
      <c r="D19" s="18" t="s">
        <v>513</v>
      </c>
      <c r="E19" s="16" t="s">
        <v>316</v>
      </c>
      <c r="F19" s="16" t="s">
        <v>391</v>
      </c>
      <c r="G19" s="21" t="s">
        <v>318</v>
      </c>
      <c r="H19" s="17" t="s">
        <v>809</v>
      </c>
      <c r="I19" s="17" t="s">
        <v>563</v>
      </c>
      <c r="J19" s="17" t="s">
        <v>810</v>
      </c>
      <c r="K19" s="17" t="s">
        <v>647</v>
      </c>
      <c r="L19" s="17" t="s">
        <v>811</v>
      </c>
      <c r="M19" s="21" t="s">
        <v>648</v>
      </c>
      <c r="N19" s="17" t="s">
        <v>649</v>
      </c>
      <c r="O19" s="21" t="s">
        <v>318</v>
      </c>
      <c r="P19" s="21" t="s">
        <v>579</v>
      </c>
      <c r="Q19" s="21" t="s">
        <v>349</v>
      </c>
      <c r="R19" s="17" t="s">
        <v>650</v>
      </c>
      <c r="S19" s="41">
        <v>41699</v>
      </c>
      <c r="T19" s="17" t="s">
        <v>812</v>
      </c>
      <c r="U19" s="21" t="s">
        <v>652</v>
      </c>
      <c r="V19" s="21" t="s">
        <v>376</v>
      </c>
      <c r="W19" s="17" t="s">
        <v>653</v>
      </c>
      <c r="X19" s="17" t="s">
        <v>654</v>
      </c>
      <c r="Y19" s="34" t="s">
        <v>655</v>
      </c>
    </row>
    <row r="20" spans="1:25" ht="232.5" hidden="1" customHeight="1" x14ac:dyDescent="0.35">
      <c r="A20" s="22" t="s">
        <v>768</v>
      </c>
      <c r="B20" s="22">
        <v>5</v>
      </c>
      <c r="C20" s="16">
        <v>2022</v>
      </c>
      <c r="D20" s="22" t="str">
        <f>HYPERLINK("http://dx.doi.org/10.1016/j.ssmph.2022.101296","http://dx.doi.org/10.1016/j.ssmph.2022.101296")</f>
        <v>http://dx.doi.org/10.1016/j.ssmph.2022.101296</v>
      </c>
      <c r="E20" s="23" t="s">
        <v>316</v>
      </c>
      <c r="F20" s="16" t="s">
        <v>519</v>
      </c>
      <c r="G20" s="21" t="s">
        <v>318</v>
      </c>
      <c r="H20" s="17" t="s">
        <v>656</v>
      </c>
      <c r="I20" s="17" t="s">
        <v>571</v>
      </c>
      <c r="J20" s="69" t="s">
        <v>657</v>
      </c>
      <c r="K20" s="17" t="s">
        <v>658</v>
      </c>
      <c r="L20" s="17" t="s">
        <v>659</v>
      </c>
      <c r="M20" s="21" t="s">
        <v>349</v>
      </c>
      <c r="N20" s="21" t="s">
        <v>349</v>
      </c>
      <c r="O20" s="21" t="s">
        <v>349</v>
      </c>
      <c r="P20" s="21" t="s">
        <v>579</v>
      </c>
      <c r="Q20" s="21" t="s">
        <v>349</v>
      </c>
      <c r="R20" s="21" t="s">
        <v>399</v>
      </c>
      <c r="S20" s="17" t="s">
        <v>660</v>
      </c>
      <c r="T20" s="17" t="s">
        <v>661</v>
      </c>
      <c r="U20" s="17" t="s">
        <v>662</v>
      </c>
      <c r="V20" s="21" t="s">
        <v>663</v>
      </c>
      <c r="W20" s="38" t="s">
        <v>664</v>
      </c>
      <c r="X20" s="17" t="s">
        <v>665</v>
      </c>
      <c r="Y20" s="21" t="s">
        <v>366</v>
      </c>
    </row>
    <row r="21" spans="1:25" ht="226.5" customHeight="1" x14ac:dyDescent="0.35">
      <c r="A21" s="22" t="s">
        <v>769</v>
      </c>
      <c r="B21" s="22">
        <v>31</v>
      </c>
      <c r="C21" s="16">
        <v>2020</v>
      </c>
      <c r="D21" s="2" t="s">
        <v>666</v>
      </c>
      <c r="E21" s="23" t="s">
        <v>316</v>
      </c>
      <c r="F21" s="23" t="s">
        <v>317</v>
      </c>
      <c r="G21" s="21" t="s">
        <v>318</v>
      </c>
      <c r="H21" s="17" t="s">
        <v>813</v>
      </c>
      <c r="I21" s="17" t="s">
        <v>563</v>
      </c>
      <c r="J21" s="17" t="s">
        <v>814</v>
      </c>
      <c r="K21" s="17" t="s">
        <v>667</v>
      </c>
      <c r="L21" s="17" t="s">
        <v>668</v>
      </c>
      <c r="M21" s="17" t="s">
        <v>669</v>
      </c>
      <c r="N21" s="17" t="s">
        <v>328</v>
      </c>
      <c r="O21" s="17" t="s">
        <v>318</v>
      </c>
      <c r="P21" s="17" t="s">
        <v>329</v>
      </c>
      <c r="Q21" s="17" t="s">
        <v>670</v>
      </c>
      <c r="R21" s="17" t="s">
        <v>331</v>
      </c>
      <c r="S21" s="17" t="s">
        <v>671</v>
      </c>
      <c r="T21" s="17" t="s">
        <v>620</v>
      </c>
      <c r="U21" s="17" t="s">
        <v>612</v>
      </c>
      <c r="V21" s="21" t="s">
        <v>323</v>
      </c>
      <c r="W21" s="17" t="s">
        <v>324</v>
      </c>
      <c r="X21" s="35" t="s">
        <v>327</v>
      </c>
      <c r="Y21" s="21" t="s">
        <v>366</v>
      </c>
    </row>
    <row r="22" spans="1:25" ht="239.15" hidden="1" customHeight="1" x14ac:dyDescent="0.35">
      <c r="A22" s="22" t="s">
        <v>770</v>
      </c>
      <c r="B22" s="22">
        <v>39</v>
      </c>
      <c r="C22" s="16">
        <v>2021</v>
      </c>
      <c r="D22" s="22" t="str">
        <f>HYPERLINK("http://dx.doi.org/10.1017/S1368980021002810","http://dx.doi.org/10.1017/S1368980021002810")</f>
        <v>http://dx.doi.org/10.1017/S1368980021002810</v>
      </c>
      <c r="E22" s="23" t="s">
        <v>316</v>
      </c>
      <c r="F22" s="16" t="s">
        <v>391</v>
      </c>
      <c r="G22" s="21" t="s">
        <v>672</v>
      </c>
      <c r="H22" s="17" t="s">
        <v>673</v>
      </c>
      <c r="I22" s="68" t="s">
        <v>571</v>
      </c>
      <c r="J22" s="68" t="s">
        <v>674</v>
      </c>
      <c r="K22" s="17" t="s">
        <v>675</v>
      </c>
      <c r="L22" s="17" t="s">
        <v>676</v>
      </c>
      <c r="M22" s="21" t="s">
        <v>595</v>
      </c>
      <c r="N22" s="21" t="s">
        <v>366</v>
      </c>
      <c r="O22" s="21" t="s">
        <v>366</v>
      </c>
      <c r="P22" s="17" t="s">
        <v>677</v>
      </c>
      <c r="Q22" s="21" t="s">
        <v>349</v>
      </c>
      <c r="R22" s="21" t="s">
        <v>366</v>
      </c>
      <c r="S22" s="21">
        <v>2016</v>
      </c>
      <c r="T22" s="21" t="s">
        <v>425</v>
      </c>
      <c r="U22" s="17" t="s">
        <v>678</v>
      </c>
      <c r="V22" s="21" t="s">
        <v>632</v>
      </c>
      <c r="W22" s="21" t="s">
        <v>366</v>
      </c>
      <c r="X22" s="21" t="s">
        <v>349</v>
      </c>
      <c r="Y22" s="21" t="s">
        <v>366</v>
      </c>
    </row>
    <row r="23" spans="1:25" ht="148" hidden="1" x14ac:dyDescent="0.35">
      <c r="A23" s="16" t="s">
        <v>771</v>
      </c>
      <c r="B23" s="16">
        <v>2</v>
      </c>
      <c r="C23" s="16">
        <v>2022</v>
      </c>
      <c r="D23" s="2" t="s">
        <v>535</v>
      </c>
      <c r="E23" s="16" t="s">
        <v>486</v>
      </c>
      <c r="F23" s="16" t="s">
        <v>317</v>
      </c>
      <c r="G23" s="17" t="s">
        <v>383</v>
      </c>
      <c r="H23" s="17" t="s">
        <v>679</v>
      </c>
      <c r="I23" s="17" t="s">
        <v>486</v>
      </c>
      <c r="J23" s="17" t="s">
        <v>680</v>
      </c>
      <c r="K23" s="17" t="s">
        <v>681</v>
      </c>
      <c r="L23" s="17" t="s">
        <v>366</v>
      </c>
      <c r="M23" s="17" t="s">
        <v>366</v>
      </c>
      <c r="N23" s="17" t="s">
        <v>366</v>
      </c>
      <c r="O23" s="17" t="s">
        <v>366</v>
      </c>
      <c r="P23" s="17" t="s">
        <v>366</v>
      </c>
      <c r="Q23" s="17" t="s">
        <v>366</v>
      </c>
      <c r="R23" s="17" t="s">
        <v>366</v>
      </c>
      <c r="S23" s="17" t="s">
        <v>366</v>
      </c>
      <c r="T23" s="17" t="s">
        <v>682</v>
      </c>
      <c r="U23" s="17" t="s">
        <v>682</v>
      </c>
      <c r="V23" s="17" t="s">
        <v>682</v>
      </c>
      <c r="W23" s="68" t="s">
        <v>682</v>
      </c>
      <c r="X23" s="17" t="s">
        <v>681</v>
      </c>
      <c r="Y23" s="21" t="s">
        <v>366</v>
      </c>
    </row>
    <row r="24" spans="1:25" ht="176.5" customHeight="1" x14ac:dyDescent="0.35">
      <c r="A24" s="22" t="s">
        <v>772</v>
      </c>
      <c r="B24" s="22">
        <v>29</v>
      </c>
      <c r="C24" s="16">
        <v>2022</v>
      </c>
      <c r="D24" s="22" t="str">
        <f>HYPERLINK("http://dx.doi.org/10.1017/S0007114521002518","http://dx.doi.org/10.1017/S0007114521002518")</f>
        <v>http://dx.doi.org/10.1017/S0007114521002518</v>
      </c>
      <c r="E24" s="23" t="s">
        <v>316</v>
      </c>
      <c r="F24" s="16" t="s">
        <v>540</v>
      </c>
      <c r="G24" s="21" t="s">
        <v>318</v>
      </c>
      <c r="H24" s="17" t="s">
        <v>815</v>
      </c>
      <c r="I24" s="17" t="s">
        <v>563</v>
      </c>
      <c r="J24" s="17" t="s">
        <v>816</v>
      </c>
      <c r="K24" s="21" t="s">
        <v>683</v>
      </c>
      <c r="L24" s="17" t="s">
        <v>684</v>
      </c>
      <c r="M24" s="21" t="s">
        <v>326</v>
      </c>
      <c r="N24" s="21" t="s">
        <v>349</v>
      </c>
      <c r="O24" s="21" t="s">
        <v>349</v>
      </c>
      <c r="P24" s="21" t="s">
        <v>685</v>
      </c>
      <c r="Q24" s="21" t="s">
        <v>383</v>
      </c>
      <c r="R24" s="21" t="s">
        <v>399</v>
      </c>
      <c r="S24" s="17" t="s">
        <v>686</v>
      </c>
      <c r="T24" s="21" t="s">
        <v>425</v>
      </c>
      <c r="U24" s="17" t="s">
        <v>687</v>
      </c>
      <c r="V24" s="21" t="s">
        <v>632</v>
      </c>
      <c r="W24" s="21" t="s">
        <v>366</v>
      </c>
      <c r="X24" s="21" t="s">
        <v>688</v>
      </c>
      <c r="Y24" s="21" t="s">
        <v>366</v>
      </c>
    </row>
    <row r="25" spans="1:25" ht="409.5" customHeight="1" x14ac:dyDescent="0.35">
      <c r="A25" s="22" t="s">
        <v>769</v>
      </c>
      <c r="B25" s="22">
        <v>18</v>
      </c>
      <c r="C25" s="16">
        <v>2022</v>
      </c>
      <c r="D25" s="22" t="str">
        <f>HYPERLINK("http://dx.doi.org/10.1017/S1368980021004006","http://dx.doi.org/10.1017/S1368980021004006")</f>
        <v>http://dx.doi.org/10.1017/S1368980021004006</v>
      </c>
      <c r="E25" s="16" t="s">
        <v>316</v>
      </c>
      <c r="F25" s="16" t="s">
        <v>689</v>
      </c>
      <c r="G25" s="17" t="s">
        <v>318</v>
      </c>
      <c r="H25" s="17" t="s">
        <v>817</v>
      </c>
      <c r="I25" s="17" t="s">
        <v>563</v>
      </c>
      <c r="J25" s="17" t="s">
        <v>814</v>
      </c>
      <c r="K25" s="17" t="s">
        <v>690</v>
      </c>
      <c r="L25" s="17" t="s">
        <v>691</v>
      </c>
      <c r="M25" s="17" t="s">
        <v>692</v>
      </c>
      <c r="N25" s="17" t="s">
        <v>328</v>
      </c>
      <c r="O25" s="17" t="s">
        <v>318</v>
      </c>
      <c r="P25" s="17" t="s">
        <v>329</v>
      </c>
      <c r="Q25" s="17" t="s">
        <v>330</v>
      </c>
      <c r="R25" s="17" t="s">
        <v>331</v>
      </c>
      <c r="S25" s="40">
        <v>43586</v>
      </c>
      <c r="T25" s="17" t="s">
        <v>620</v>
      </c>
      <c r="U25" s="17" t="s">
        <v>612</v>
      </c>
      <c r="V25" s="21" t="s">
        <v>323</v>
      </c>
      <c r="W25" s="17" t="s">
        <v>324</v>
      </c>
      <c r="X25" s="35" t="s">
        <v>327</v>
      </c>
      <c r="Y25" s="21" t="s">
        <v>366</v>
      </c>
    </row>
    <row r="26" spans="1:25" ht="205.5" customHeight="1" x14ac:dyDescent="0.35">
      <c r="A26" s="16" t="s">
        <v>40</v>
      </c>
      <c r="B26" s="16">
        <v>25</v>
      </c>
      <c r="C26" s="16">
        <v>2022</v>
      </c>
      <c r="D26" s="18" t="s">
        <v>528</v>
      </c>
      <c r="E26" s="16" t="s">
        <v>401</v>
      </c>
      <c r="F26" s="23" t="s">
        <v>413</v>
      </c>
      <c r="G26" s="21" t="s">
        <v>318</v>
      </c>
      <c r="H26" s="17" t="s">
        <v>693</v>
      </c>
      <c r="I26" s="17" t="s">
        <v>694</v>
      </c>
      <c r="J26" s="17" t="s">
        <v>818</v>
      </c>
      <c r="K26" s="17" t="s">
        <v>695</v>
      </c>
      <c r="L26" s="17" t="s">
        <v>696</v>
      </c>
      <c r="M26" s="21" t="s">
        <v>366</v>
      </c>
      <c r="N26" s="21" t="s">
        <v>697</v>
      </c>
      <c r="O26" s="21" t="s">
        <v>318</v>
      </c>
      <c r="P26" s="21" t="s">
        <v>348</v>
      </c>
      <c r="Q26" s="17" t="s">
        <v>698</v>
      </c>
      <c r="R26" s="17" t="s">
        <v>819</v>
      </c>
      <c r="S26" s="21" t="s">
        <v>699</v>
      </c>
      <c r="T26" s="17" t="s">
        <v>700</v>
      </c>
      <c r="U26" s="17" t="s">
        <v>701</v>
      </c>
      <c r="V26" s="21" t="s">
        <v>342</v>
      </c>
      <c r="W26" s="17" t="s">
        <v>702</v>
      </c>
      <c r="X26" s="21" t="s">
        <v>366</v>
      </c>
      <c r="Y26" s="21" t="s">
        <v>366</v>
      </c>
    </row>
    <row r="27" spans="1:25" ht="243" hidden="1" customHeight="1" x14ac:dyDescent="0.35">
      <c r="A27" s="16" t="s">
        <v>703</v>
      </c>
      <c r="B27" s="16">
        <v>38</v>
      </c>
      <c r="C27" s="16">
        <v>2022</v>
      </c>
      <c r="D27" s="72" t="s">
        <v>704</v>
      </c>
      <c r="E27" s="16" t="s">
        <v>401</v>
      </c>
      <c r="F27" s="23" t="s">
        <v>413</v>
      </c>
      <c r="G27" s="23" t="s">
        <v>318</v>
      </c>
      <c r="H27" s="16" t="s">
        <v>705</v>
      </c>
      <c r="I27" s="16" t="s">
        <v>571</v>
      </c>
      <c r="J27" s="16" t="s">
        <v>706</v>
      </c>
      <c r="K27" s="16" t="s">
        <v>707</v>
      </c>
      <c r="L27" s="16" t="s">
        <v>708</v>
      </c>
      <c r="M27" s="23">
        <v>8</v>
      </c>
      <c r="N27" s="73" t="s">
        <v>366</v>
      </c>
      <c r="O27" s="23" t="s">
        <v>366</v>
      </c>
      <c r="P27" s="23" t="s">
        <v>349</v>
      </c>
      <c r="Q27" s="23" t="s">
        <v>349</v>
      </c>
      <c r="R27" s="23" t="s">
        <v>366</v>
      </c>
      <c r="S27" s="74">
        <v>43739</v>
      </c>
      <c r="T27" s="23" t="s">
        <v>425</v>
      </c>
      <c r="U27" s="23" t="s">
        <v>709</v>
      </c>
      <c r="V27" s="23" t="s">
        <v>632</v>
      </c>
      <c r="W27" s="23" t="s">
        <v>366</v>
      </c>
      <c r="X27" s="16" t="s">
        <v>710</v>
      </c>
      <c r="Y27" s="23" t="s">
        <v>366</v>
      </c>
    </row>
    <row r="28" spans="1:25" ht="409.5" hidden="1" x14ac:dyDescent="0.35">
      <c r="A28" s="16" t="s">
        <v>773</v>
      </c>
      <c r="B28" s="16">
        <v>20</v>
      </c>
      <c r="C28" s="16">
        <v>2020</v>
      </c>
      <c r="D28" s="2" t="s">
        <v>485</v>
      </c>
      <c r="E28" s="16" t="s">
        <v>486</v>
      </c>
      <c r="F28" s="16" t="s">
        <v>317</v>
      </c>
      <c r="G28" s="21" t="s">
        <v>318</v>
      </c>
      <c r="H28" s="17" t="s">
        <v>712</v>
      </c>
      <c r="I28" s="17" t="s">
        <v>486</v>
      </c>
      <c r="J28" s="17" t="s">
        <v>713</v>
      </c>
      <c r="K28" s="17" t="s">
        <v>714</v>
      </c>
      <c r="L28" s="17" t="s">
        <v>366</v>
      </c>
      <c r="M28" s="21" t="s">
        <v>366</v>
      </c>
      <c r="N28" s="21" t="s">
        <v>366</v>
      </c>
      <c r="O28" s="21" t="s">
        <v>399</v>
      </c>
      <c r="P28" s="21" t="s">
        <v>399</v>
      </c>
      <c r="Q28" s="21" t="s">
        <v>399</v>
      </c>
      <c r="R28" s="21" t="s">
        <v>399</v>
      </c>
      <c r="S28" s="17" t="s">
        <v>715</v>
      </c>
      <c r="T28" s="21" t="s">
        <v>716</v>
      </c>
      <c r="U28" s="17" t="s">
        <v>714</v>
      </c>
      <c r="V28" s="17" t="s">
        <v>717</v>
      </c>
      <c r="W28" s="17" t="s">
        <v>718</v>
      </c>
      <c r="X28" s="17" t="s">
        <v>719</v>
      </c>
      <c r="Y28" s="21" t="s">
        <v>366</v>
      </c>
    </row>
    <row r="29" spans="1:25" ht="409.5" x14ac:dyDescent="0.35">
      <c r="A29" s="16" t="s">
        <v>775</v>
      </c>
      <c r="B29" s="16">
        <v>9</v>
      </c>
      <c r="C29" s="16">
        <v>2023</v>
      </c>
      <c r="D29" s="2" t="s">
        <v>776</v>
      </c>
      <c r="E29" s="16" t="s">
        <v>401</v>
      </c>
      <c r="F29" s="16" t="s">
        <v>777</v>
      </c>
      <c r="G29" s="21" t="s">
        <v>318</v>
      </c>
      <c r="H29" s="17" t="s">
        <v>820</v>
      </c>
      <c r="I29" s="17" t="s">
        <v>563</v>
      </c>
      <c r="J29" s="17" t="s">
        <v>778</v>
      </c>
      <c r="K29" s="17" t="s">
        <v>779</v>
      </c>
      <c r="L29" s="17" t="s">
        <v>780</v>
      </c>
      <c r="M29" s="21" t="s">
        <v>366</v>
      </c>
      <c r="N29" s="17" t="s">
        <v>789</v>
      </c>
      <c r="O29" s="17" t="s">
        <v>318</v>
      </c>
      <c r="P29" s="21" t="s">
        <v>781</v>
      </c>
      <c r="Q29" s="17" t="s">
        <v>782</v>
      </c>
      <c r="R29" s="17" t="s">
        <v>783</v>
      </c>
      <c r="S29" s="17">
        <v>2022</v>
      </c>
      <c r="T29" s="17" t="s">
        <v>784</v>
      </c>
      <c r="U29" s="17" t="s">
        <v>785</v>
      </c>
      <c r="V29" s="17" t="s">
        <v>342</v>
      </c>
      <c r="W29" s="17" t="s">
        <v>786</v>
      </c>
      <c r="X29" s="17" t="s">
        <v>787</v>
      </c>
      <c r="Y29" s="17" t="s">
        <v>788</v>
      </c>
    </row>
    <row r="32" spans="1:25" x14ac:dyDescent="0.35">
      <c r="A32" s="81"/>
      <c r="B32" s="81"/>
      <c r="C32" s="81"/>
      <c r="D32" s="81"/>
      <c r="E32" s="81"/>
      <c r="F32" s="81"/>
      <c r="G32" s="81"/>
      <c r="H32" s="81"/>
      <c r="I32" s="81"/>
      <c r="J32" s="81"/>
    </row>
  </sheetData>
  <autoFilter ref="A1:Y29" xr:uid="{7567101E-D2F9-4134-973D-779E7AAE99B1}">
    <filterColumn colId="8">
      <filters>
        <filter val="Food basket"/>
      </filters>
    </filterColumn>
    <sortState xmlns:xlrd2="http://schemas.microsoft.com/office/spreadsheetml/2017/richdata2" ref="A4:Y29">
      <sortCondition ref="E1:E29"/>
    </sortState>
  </autoFilter>
  <mergeCells count="15">
    <mergeCell ref="C1:C2"/>
    <mergeCell ref="A1:A2"/>
    <mergeCell ref="A32:J32"/>
    <mergeCell ref="X1:X2"/>
    <mergeCell ref="W1:W2"/>
    <mergeCell ref="V1:V2"/>
    <mergeCell ref="U1:U2"/>
    <mergeCell ref="T1:T2"/>
    <mergeCell ref="J1:J2"/>
    <mergeCell ref="H1:H2"/>
    <mergeCell ref="Y1:Y2"/>
    <mergeCell ref="G1:G2"/>
    <mergeCell ref="F1:F2"/>
    <mergeCell ref="E1:E2"/>
    <mergeCell ref="D1:D2"/>
  </mergeCells>
  <hyperlinks>
    <hyperlink ref="D26" r:id="rId1" location="/undefined/FAQs" display="https://foodfoundation.org.uk/initiatives/food-prices-tracking - /undefined/FAQs" xr:uid="{AF862AAE-4E83-46B7-A8BC-F7F44AD18B06}"/>
    <hyperlink ref="D19" r:id="rId2" display="https://www.ncbi.nlm.nih.gov/pmc/articles/PMC7350513/" xr:uid="{894102F6-D033-4FD2-AE4B-94DCDE3E5536}"/>
    <hyperlink ref="Y4" r:id="rId3" xr:uid="{792D6A0B-22CD-4DE2-AE17-D180966FF642}"/>
    <hyperlink ref="Y3" r:id="rId4" display="https://link.springer.com/content/pdf/10.1186/s12937-018-0396-0.pdf" xr:uid="{4C4E5181-2060-41FE-ADE1-CF3E849B5EF4}"/>
    <hyperlink ref="D3" r:id="rId5" xr:uid="{613B4718-A43A-4A22-A11F-D2081F2B065C}"/>
    <hyperlink ref="D6" r:id="rId6" xr:uid="{27778259-F44F-4BCC-BF5D-D0363F3826FE}"/>
    <hyperlink ref="Y6" r:id="rId7" xr:uid="{34A2B23F-25A4-46AF-B3A8-1E6BC4D11512}"/>
    <hyperlink ref="Y19" r:id="rId8" display="https://www.ers.usda.gov/webdocs/publications/43164/15823_efan02013appc_1_.pdf?v=5056.9" xr:uid="{DDAFAE9E-74EF-4741-BFB5-0B1D15698F49}"/>
    <hyperlink ref="D23" r:id="rId9" xr:uid="{AF3F620E-ACAC-441D-8789-E57833C6F283}"/>
    <hyperlink ref="D21" r:id="rId10" xr:uid="{B175DD02-CAAA-486A-8181-91B9129EABE5}"/>
    <hyperlink ref="D27" r:id="rId11" xr:uid="{9297DA9F-4ED1-40A4-9CCF-9EC922D8BC0D}"/>
    <hyperlink ref="D28" r:id="rId12" xr:uid="{5C69CEFA-65B5-4E6E-B452-E3E1593F15C3}"/>
  </hyperlinks>
  <pageMargins left="0.7" right="0.7" top="0.75" bottom="0.75" header="0.3" footer="0.3"/>
  <pageSetup paperSize="9" scale="26" fitToHeight="0"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7A6EB-0C08-40BE-B3A1-E1DEC512C757}">
  <dimension ref="A2:H30"/>
  <sheetViews>
    <sheetView topLeftCell="A7" zoomScale="55" zoomScaleNormal="55" workbookViewId="0">
      <selection activeCell="J7" sqref="J7"/>
    </sheetView>
  </sheetViews>
  <sheetFormatPr defaultColWidth="8.83203125" defaultRowHeight="15.5" x14ac:dyDescent="0.35"/>
  <cols>
    <col min="1" max="1" width="48.83203125" customWidth="1"/>
    <col min="2" max="2" width="34.33203125" customWidth="1"/>
    <col min="3" max="3" width="31.33203125" customWidth="1"/>
    <col min="4" max="4" width="29.5" bestFit="1" customWidth="1"/>
    <col min="5" max="5" width="22.58203125" customWidth="1"/>
    <col min="6" max="6" width="9.58203125" customWidth="1"/>
    <col min="7" max="7" width="11.83203125" customWidth="1"/>
    <col min="8" max="8" width="24" customWidth="1"/>
  </cols>
  <sheetData>
    <row r="2" spans="1:8" ht="32.5" customHeight="1" thickBot="1" x14ac:dyDescent="0.4">
      <c r="A2" s="59" t="s">
        <v>720</v>
      </c>
      <c r="B2" s="59" t="s">
        <v>299</v>
      </c>
      <c r="C2" s="59" t="s">
        <v>555</v>
      </c>
      <c r="D2" s="59" t="s">
        <v>721</v>
      </c>
      <c r="E2" s="59" t="s">
        <v>297</v>
      </c>
      <c r="F2" s="59" t="s">
        <v>722</v>
      </c>
      <c r="G2" s="60" t="s">
        <v>545</v>
      </c>
      <c r="H2" s="59" t="s">
        <v>723</v>
      </c>
    </row>
    <row r="3" spans="1:8" x14ac:dyDescent="0.35">
      <c r="A3" s="82" t="s">
        <v>724</v>
      </c>
      <c r="B3" s="45"/>
      <c r="C3" s="45"/>
      <c r="D3" s="45"/>
      <c r="E3" s="45"/>
      <c r="F3" s="45"/>
      <c r="G3" s="45"/>
      <c r="H3" s="46"/>
    </row>
    <row r="4" spans="1:8" ht="74" x14ac:dyDescent="0.35">
      <c r="A4" s="83"/>
      <c r="B4" s="42" t="s">
        <v>319</v>
      </c>
      <c r="C4" s="42" t="s">
        <v>321</v>
      </c>
      <c r="D4" s="42" t="s">
        <v>325</v>
      </c>
      <c r="E4" s="42" t="s">
        <v>317</v>
      </c>
      <c r="F4" s="5" t="s">
        <v>725</v>
      </c>
      <c r="G4" s="5">
        <v>2022</v>
      </c>
      <c r="H4" s="53" t="s">
        <v>315</v>
      </c>
    </row>
    <row r="5" spans="1:8" ht="62" x14ac:dyDescent="0.35">
      <c r="A5" s="47"/>
      <c r="B5" s="5" t="s">
        <v>604</v>
      </c>
      <c r="C5" s="42" t="s">
        <v>321</v>
      </c>
      <c r="D5" s="42" t="s">
        <v>605</v>
      </c>
      <c r="E5" s="42" t="s">
        <v>317</v>
      </c>
      <c r="F5" s="43" t="s">
        <v>726</v>
      </c>
      <c r="G5" s="42">
        <v>2021</v>
      </c>
      <c r="H5" s="54" t="str">
        <f>HYPERLINK("http://dx.doi.org/10.3390/nu13082900","http://dx.doi.org/10.3390/nu13082900")</f>
        <v>http://dx.doi.org/10.3390/nu13082900</v>
      </c>
    </row>
    <row r="6" spans="1:8" ht="74" x14ac:dyDescent="0.35">
      <c r="A6" s="47"/>
      <c r="B6" s="42" t="s">
        <v>610</v>
      </c>
      <c r="C6" s="42" t="s">
        <v>321</v>
      </c>
      <c r="D6" s="42" t="s">
        <v>611</v>
      </c>
      <c r="E6" s="42" t="s">
        <v>317</v>
      </c>
      <c r="F6" s="43" t="s">
        <v>726</v>
      </c>
      <c r="G6" s="42">
        <v>2021</v>
      </c>
      <c r="H6" s="54" t="str">
        <f>HYPERLINK("http://dx.doi.org/10.3390/ijerph182413315","http://dx.doi.org/10.3390/ijerph182413315")</f>
        <v>http://dx.doi.org/10.3390/ijerph182413315</v>
      </c>
    </row>
    <row r="7" spans="1:8" ht="74" x14ac:dyDescent="0.35">
      <c r="A7" s="47"/>
      <c r="B7" s="42" t="s">
        <v>613</v>
      </c>
      <c r="C7" s="42" t="s">
        <v>321</v>
      </c>
      <c r="D7" s="42" t="s">
        <v>614</v>
      </c>
      <c r="E7" s="42" t="s">
        <v>317</v>
      </c>
      <c r="F7" s="43" t="s">
        <v>727</v>
      </c>
      <c r="G7" s="42">
        <v>2021</v>
      </c>
      <c r="H7" s="54" t="str">
        <f>HYPERLINK("http://dx.doi.org/10.3390/nu13124386","http://dx.doi.org/10.3390/nu13124386")</f>
        <v>http://dx.doi.org/10.3390/nu13124386</v>
      </c>
    </row>
    <row r="8" spans="1:8" ht="74" x14ac:dyDescent="0.35">
      <c r="A8" s="47"/>
      <c r="B8" s="42" t="s">
        <v>617</v>
      </c>
      <c r="C8" s="42" t="s">
        <v>620</v>
      </c>
      <c r="D8" s="42" t="s">
        <v>611</v>
      </c>
      <c r="E8" s="42" t="s">
        <v>317</v>
      </c>
      <c r="F8" s="43" t="s">
        <v>728</v>
      </c>
      <c r="G8" s="42">
        <v>2020</v>
      </c>
      <c r="H8" s="54" t="str">
        <f>HYPERLINK("http://dx.doi.org/10.1186/s12966-020-00981-0","http://dx.doi.org/10.1186/s12966-020-00981-0")</f>
        <v>http://dx.doi.org/10.1186/s12966-020-00981-0</v>
      </c>
    </row>
    <row r="9" spans="1:8" ht="74.5" thickBot="1" x14ac:dyDescent="0.4">
      <c r="A9" s="48"/>
      <c r="B9" s="49" t="s">
        <v>621</v>
      </c>
      <c r="C9" s="49" t="s">
        <v>620</v>
      </c>
      <c r="D9" s="49" t="s">
        <v>611</v>
      </c>
      <c r="E9" s="49" t="s">
        <v>317</v>
      </c>
      <c r="F9" s="50" t="s">
        <v>729</v>
      </c>
      <c r="G9" s="49">
        <v>2021</v>
      </c>
      <c r="H9" s="55" t="str">
        <f>HYPERLINK("http://dx.doi.org/10.1186/s12939-021-01481-8","http://dx.doi.org/10.1186/s12939-021-01481-8")</f>
        <v>http://dx.doi.org/10.1186/s12939-021-01481-8</v>
      </c>
    </row>
    <row r="10" spans="1:8" x14ac:dyDescent="0.35">
      <c r="A10" s="84" t="s">
        <v>730</v>
      </c>
      <c r="B10" s="45"/>
      <c r="C10" s="45"/>
      <c r="D10" s="45"/>
      <c r="E10" s="45"/>
      <c r="F10" s="45"/>
      <c r="G10" s="45"/>
      <c r="H10" s="56"/>
    </row>
    <row r="11" spans="1:8" ht="92.5" x14ac:dyDescent="0.35">
      <c r="A11" s="85"/>
      <c r="B11" s="42" t="s">
        <v>566</v>
      </c>
      <c r="C11" s="42" t="s">
        <v>340</v>
      </c>
      <c r="D11" s="42" t="s">
        <v>344</v>
      </c>
      <c r="E11" s="42" t="s">
        <v>317</v>
      </c>
      <c r="F11" s="43" t="s">
        <v>731</v>
      </c>
      <c r="G11" s="42">
        <v>2022</v>
      </c>
      <c r="H11" s="53" t="str">
        <f>HYPERLINK("http://dx.doi.org/10.1002/hpja.498","http://dx.doi.org/10.1002/hpja.498")</f>
        <v>http://dx.doi.org/10.1002/hpja.498</v>
      </c>
    </row>
    <row r="12" spans="1:8" ht="74" x14ac:dyDescent="0.35">
      <c r="A12" s="47"/>
      <c r="B12" s="42" t="s">
        <v>577</v>
      </c>
      <c r="C12" s="42" t="s">
        <v>374</v>
      </c>
      <c r="D12" s="42" t="s">
        <v>378</v>
      </c>
      <c r="E12" s="44" t="s">
        <v>317</v>
      </c>
      <c r="F12" s="42" t="s">
        <v>732</v>
      </c>
      <c r="G12" s="42">
        <v>2020</v>
      </c>
      <c r="H12" s="53" t="s">
        <v>371</v>
      </c>
    </row>
    <row r="13" spans="1:8" ht="148" x14ac:dyDescent="0.35">
      <c r="A13" s="47"/>
      <c r="B13" s="42" t="s">
        <v>733</v>
      </c>
      <c r="C13" s="42" t="s">
        <v>734</v>
      </c>
      <c r="D13" s="42" t="s">
        <v>408</v>
      </c>
      <c r="E13" s="42" t="s">
        <v>735</v>
      </c>
      <c r="F13" s="42" t="s">
        <v>69</v>
      </c>
      <c r="G13" s="42">
        <v>2021</v>
      </c>
      <c r="H13" s="53" t="s">
        <v>71</v>
      </c>
    </row>
    <row r="14" spans="1:8" ht="74" x14ac:dyDescent="0.35">
      <c r="A14" s="47"/>
      <c r="B14" s="42" t="s">
        <v>736</v>
      </c>
      <c r="C14" s="44" t="s">
        <v>425</v>
      </c>
      <c r="D14" s="42" t="s">
        <v>428</v>
      </c>
      <c r="E14" s="42" t="s">
        <v>413</v>
      </c>
      <c r="F14" s="42" t="s">
        <v>69</v>
      </c>
      <c r="G14" s="42">
        <v>2021</v>
      </c>
      <c r="H14" s="53" t="s">
        <v>78</v>
      </c>
    </row>
    <row r="15" spans="1:8" ht="55.5" x14ac:dyDescent="0.35">
      <c r="A15" s="47"/>
      <c r="B15" s="42" t="s">
        <v>423</v>
      </c>
      <c r="C15" s="44" t="s">
        <v>425</v>
      </c>
      <c r="D15" s="42" t="s">
        <v>428</v>
      </c>
      <c r="E15" s="44" t="s">
        <v>391</v>
      </c>
      <c r="F15" s="43" t="s">
        <v>737</v>
      </c>
      <c r="G15" s="42">
        <v>2020</v>
      </c>
      <c r="H15" s="54" t="str">
        <f>HYPERLINK("http://dx.doi.org/10.1016/j.socscimed.2020.113359","http://dx.doi.org/10.1016/j.socscimed.2020.113359")</f>
        <v>http://dx.doi.org/10.1016/j.socscimed.2020.113359</v>
      </c>
    </row>
    <row r="16" spans="1:8" ht="74" x14ac:dyDescent="0.35">
      <c r="A16" s="47"/>
      <c r="B16" s="42" t="s">
        <v>738</v>
      </c>
      <c r="C16" s="42" t="s">
        <v>739</v>
      </c>
      <c r="D16" s="44" t="s">
        <v>625</v>
      </c>
      <c r="E16" s="44" t="s">
        <v>504</v>
      </c>
      <c r="F16" s="43" t="s">
        <v>740</v>
      </c>
      <c r="G16" s="42">
        <v>2020</v>
      </c>
      <c r="H16" s="57" t="str">
        <f>HYPERLINK("http://dx.doi.org/10.3390/nu12092613","http://dx.doi.org/10.3390/nu12092613")</f>
        <v>http://dx.doi.org/10.3390/nu12092613</v>
      </c>
    </row>
    <row r="17" spans="1:8" ht="55.5" x14ac:dyDescent="0.35">
      <c r="A17" s="47"/>
      <c r="B17" s="42" t="s">
        <v>635</v>
      </c>
      <c r="C17" s="42" t="s">
        <v>642</v>
      </c>
      <c r="D17" s="42" t="s">
        <v>741</v>
      </c>
      <c r="E17" s="42" t="s">
        <v>508</v>
      </c>
      <c r="F17" s="43" t="s">
        <v>742</v>
      </c>
      <c r="G17" s="42">
        <v>2021</v>
      </c>
      <c r="H17" s="57" t="str">
        <f>HYPERLINK("http://dx.doi.org/10.3390/nu13093037","http://dx.doi.org/10.3390/nu13093037")</f>
        <v>http://dx.doi.org/10.3390/nu13093037</v>
      </c>
    </row>
    <row r="18" spans="1:8" ht="111" x14ac:dyDescent="0.35">
      <c r="A18" s="47"/>
      <c r="B18" s="42" t="s">
        <v>646</v>
      </c>
      <c r="C18" s="42" t="s">
        <v>651</v>
      </c>
      <c r="D18" s="42" t="s">
        <v>743</v>
      </c>
      <c r="E18" s="42" t="s">
        <v>391</v>
      </c>
      <c r="F18" s="42" t="s">
        <v>744</v>
      </c>
      <c r="G18" s="42">
        <v>2020</v>
      </c>
      <c r="H18" s="53" t="s">
        <v>513</v>
      </c>
    </row>
    <row r="19" spans="1:8" ht="55.5" x14ac:dyDescent="0.35">
      <c r="A19" s="47"/>
      <c r="B19" s="42" t="s">
        <v>656</v>
      </c>
      <c r="C19" s="42" t="s">
        <v>661</v>
      </c>
      <c r="D19" s="42" t="s">
        <v>745</v>
      </c>
      <c r="E19" s="42" t="s">
        <v>519</v>
      </c>
      <c r="F19" s="43" t="s">
        <v>746</v>
      </c>
      <c r="G19" s="42">
        <v>2022</v>
      </c>
      <c r="H19" s="54" t="str">
        <f>HYPERLINK("http://dx.doi.org/10.1016/j.ssmph.2022.101296","http://dx.doi.org/10.1016/j.ssmph.2022.101296")</f>
        <v>http://dx.doi.org/10.1016/j.ssmph.2022.101296</v>
      </c>
    </row>
    <row r="20" spans="1:8" ht="56" thickBot="1" x14ac:dyDescent="0.4">
      <c r="A20" s="48"/>
      <c r="B20" s="49" t="s">
        <v>693</v>
      </c>
      <c r="C20" s="49" t="s">
        <v>700</v>
      </c>
      <c r="D20" s="49" t="s">
        <v>695</v>
      </c>
      <c r="E20" s="51" t="s">
        <v>413</v>
      </c>
      <c r="F20" s="49" t="s">
        <v>40</v>
      </c>
      <c r="G20" s="49">
        <v>2022</v>
      </c>
      <c r="H20" s="58" t="s">
        <v>528</v>
      </c>
    </row>
    <row r="21" spans="1:8" x14ac:dyDescent="0.35">
      <c r="A21" s="84" t="s">
        <v>747</v>
      </c>
      <c r="B21" s="45"/>
      <c r="C21" s="45"/>
      <c r="D21" s="45"/>
      <c r="E21" s="45"/>
      <c r="F21" s="45"/>
      <c r="G21" s="45"/>
      <c r="H21" s="56"/>
    </row>
    <row r="22" spans="1:8" ht="166.5" x14ac:dyDescent="0.35">
      <c r="A22" s="85"/>
      <c r="B22" s="42" t="s">
        <v>570</v>
      </c>
      <c r="C22" s="42" t="s">
        <v>361</v>
      </c>
      <c r="D22" s="42" t="s">
        <v>365</v>
      </c>
      <c r="E22" s="44" t="s">
        <v>357</v>
      </c>
      <c r="F22" s="43" t="s">
        <v>353</v>
      </c>
      <c r="G22" s="42">
        <v>2021</v>
      </c>
      <c r="H22" s="54" t="str">
        <f>HYPERLINK("http://dx.doi.org/10.1038/s41430-020-00815-z","http://dx.doi.org/10.1038/s41430-020-00815-z")</f>
        <v>http://dx.doi.org/10.1038/s41430-020-00815-z</v>
      </c>
    </row>
    <row r="23" spans="1:8" ht="74" x14ac:dyDescent="0.35">
      <c r="A23" s="47"/>
      <c r="B23" s="42" t="s">
        <v>748</v>
      </c>
      <c r="C23" s="42" t="s">
        <v>587</v>
      </c>
      <c r="D23" s="44" t="s">
        <v>749</v>
      </c>
      <c r="E23" s="44" t="s">
        <v>391</v>
      </c>
      <c r="F23" s="43" t="s">
        <v>581</v>
      </c>
      <c r="G23" s="42">
        <v>2021</v>
      </c>
      <c r="H23" s="54" t="str">
        <f>HYPERLINK("http://dx.doi.org/10.1017/S1368980020004929","http://dx.doi.org/10.1017/S1368980020004929")</f>
        <v>http://dx.doi.org/10.1017/S1368980020004929</v>
      </c>
    </row>
    <row r="24" spans="1:8" ht="55.5" x14ac:dyDescent="0.35">
      <c r="A24" s="47"/>
      <c r="B24" s="42" t="s">
        <v>591</v>
      </c>
      <c r="C24" s="42" t="s">
        <v>598</v>
      </c>
      <c r="D24" s="42" t="s">
        <v>593</v>
      </c>
      <c r="E24" s="44" t="s">
        <v>435</v>
      </c>
      <c r="F24" s="43" t="s">
        <v>590</v>
      </c>
      <c r="G24" s="42">
        <v>2022</v>
      </c>
      <c r="H24" s="54" t="str">
        <f>HYPERLINK("http://dx.doi.org/10.3390/nu14183818","http://dx.doi.org/10.3390/nu14183818")</f>
        <v>http://dx.doi.org/10.3390/nu14183818</v>
      </c>
    </row>
    <row r="25" spans="1:8" ht="55.5" x14ac:dyDescent="0.35">
      <c r="A25" s="47"/>
      <c r="B25" s="42" t="s">
        <v>600</v>
      </c>
      <c r="C25" s="42" t="s">
        <v>598</v>
      </c>
      <c r="D25" s="42" t="s">
        <v>365</v>
      </c>
      <c r="E25" s="44" t="s">
        <v>357</v>
      </c>
      <c r="F25" s="43" t="s">
        <v>599</v>
      </c>
      <c r="G25" s="42">
        <v>2022</v>
      </c>
      <c r="H25" s="54" t="str">
        <f>HYPERLINK("http://dx.doi.org/10.1080/09637486.2021.1972940","http://dx.doi.org/10.1080/09637486.2021.1972940")</f>
        <v>http://dx.doi.org/10.1080/09637486.2021.1972940</v>
      </c>
    </row>
    <row r="26" spans="1:8" ht="55.5" x14ac:dyDescent="0.35">
      <c r="A26" s="47"/>
      <c r="B26" s="42" t="s">
        <v>455</v>
      </c>
      <c r="C26" s="42" t="s">
        <v>603</v>
      </c>
      <c r="D26" s="42" t="s">
        <v>365</v>
      </c>
      <c r="E26" s="44" t="s">
        <v>357</v>
      </c>
      <c r="F26" s="43" t="s">
        <v>599</v>
      </c>
      <c r="G26" s="42">
        <v>2021</v>
      </c>
      <c r="H26" s="54" t="str">
        <f>HYPERLINK("http://dx.doi.org/10.1016/j.jand.2021.05.024","http://dx.doi.org/10.1016/j.jand.2021.05.024")</f>
        <v>http://dx.doi.org/10.1016/j.jand.2021.05.024</v>
      </c>
    </row>
    <row r="27" spans="1:8" ht="204" thickBot="1" x14ac:dyDescent="0.4">
      <c r="A27" s="48"/>
      <c r="B27" s="49" t="s">
        <v>464</v>
      </c>
      <c r="C27" s="51" t="s">
        <v>750</v>
      </c>
      <c r="D27" s="49" t="s">
        <v>468</v>
      </c>
      <c r="E27" s="51" t="s">
        <v>413</v>
      </c>
      <c r="F27" s="49" t="s">
        <v>751</v>
      </c>
      <c r="G27" s="49">
        <v>2017</v>
      </c>
      <c r="H27" s="58" t="s">
        <v>463</v>
      </c>
    </row>
    <row r="28" spans="1:8" x14ac:dyDescent="0.35">
      <c r="A28" s="84" t="s">
        <v>752</v>
      </c>
      <c r="B28" s="45"/>
      <c r="C28" s="45"/>
      <c r="D28" s="45"/>
      <c r="E28" s="45"/>
      <c r="F28" s="45"/>
      <c r="G28" s="45"/>
      <c r="H28" s="56"/>
    </row>
    <row r="29" spans="1:8" ht="92.5" x14ac:dyDescent="0.35">
      <c r="A29" s="85"/>
      <c r="B29" s="42" t="s">
        <v>712</v>
      </c>
      <c r="C29" s="44" t="s">
        <v>716</v>
      </c>
      <c r="D29" s="42" t="s">
        <v>714</v>
      </c>
      <c r="E29" s="42" t="s">
        <v>317</v>
      </c>
      <c r="F29" s="42" t="s">
        <v>711</v>
      </c>
      <c r="G29" s="42">
        <v>2020</v>
      </c>
      <c r="H29" s="53" t="s">
        <v>485</v>
      </c>
    </row>
    <row r="30" spans="1:8" ht="74.5" thickBot="1" x14ac:dyDescent="0.4">
      <c r="A30" s="48"/>
      <c r="B30" s="49" t="s">
        <v>753</v>
      </c>
      <c r="C30" s="49" t="s">
        <v>754</v>
      </c>
      <c r="D30" s="49" t="s">
        <v>755</v>
      </c>
      <c r="E30" s="51" t="s">
        <v>521</v>
      </c>
      <c r="F30" s="51" t="s">
        <v>756</v>
      </c>
      <c r="G30" s="49">
        <v>2020</v>
      </c>
      <c r="H30" s="58" t="s">
        <v>114</v>
      </c>
    </row>
  </sheetData>
  <mergeCells count="4">
    <mergeCell ref="A3:A4"/>
    <mergeCell ref="A10:A11"/>
    <mergeCell ref="A21:A22"/>
    <mergeCell ref="A28:A29"/>
  </mergeCells>
  <hyperlinks>
    <hyperlink ref="H4" r:id="rId1" xr:uid="{69EEFD0F-112F-42E8-BF40-D96EFAD62BE3}"/>
    <hyperlink ref="H12" r:id="rId2" xr:uid="{0EC3B3C6-FA52-4E40-B473-25BA73579620}"/>
    <hyperlink ref="H14" r:id="rId3" xr:uid="{D7946FD9-E6FE-4E7E-95A5-53C44E92F38F}"/>
    <hyperlink ref="H13" r:id="rId4" xr:uid="{95BFF01E-7513-4FA5-9F08-9A1E8E88940E}"/>
    <hyperlink ref="H18" r:id="rId5" display="https://www.ncbi.nlm.nih.gov/pmc/articles/PMC7350513/" xr:uid="{2C0CE049-31F2-4D01-BDFB-31CC65F5B827}"/>
    <hyperlink ref="H20" r:id="rId6" location="/undefined/FAQs" display="https://foodfoundation.org.uk/initiatives/food-prices-tracking - /undefined/FAQs" xr:uid="{69D605B3-D064-4F49-AD12-A505EC2C7A5A}"/>
    <hyperlink ref="H27" r:id="rId7" xr:uid="{520EC56B-C5A6-461A-AF80-5A1C1C31C7D8}"/>
    <hyperlink ref="H29" r:id="rId8" xr:uid="{A4600FBB-0379-424C-9529-889AAB0AD608}"/>
    <hyperlink ref="H30" r:id="rId9" xr:uid="{3E4DBE91-35E1-4651-BDCE-80C19B219A83}"/>
  </hyperlinks>
  <pageMargins left="0.7" right="0.7" top="0.75" bottom="0.75" header="0.3" footer="0.3"/>
  <pageSetup paperSize="9" orientation="landscape"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53D26341A57B383EE0540010E0463CCA" version="1.0.0">
  <systemFields>
    <field name="Objective-Id">
      <value order="0">A46176742</value>
    </field>
    <field name="Objective-Title">
      <value order="0">FSS - PHN - Price and Affordability of Healthy Diets - Literature Review - Supporting Data Table - FINAL - 27 November 2023</value>
    </field>
    <field name="Objective-Description">
      <value order="0"/>
    </field>
    <field name="Objective-CreationStamp">
      <value order="0">2023-11-24T11:04:28Z</value>
    </field>
    <field name="Objective-IsApproved">
      <value order="0">false</value>
    </field>
    <field name="Objective-IsPublished">
      <value order="0">false</value>
    </field>
    <field name="Objective-DatePublished">
      <value order="0"/>
    </field>
    <field name="Objective-ModificationStamp">
      <value order="0">2023-11-27T12:41:49Z</value>
    </field>
    <field name="Objective-Owner">
      <value order="0">Curtis, Lesley L (U448410)</value>
    </field>
    <field name="Objective-Path">
      <value order="0">Objective Global Folder:Food Standards Scotland File Plan:Health, Nutrition and Care:Food and Drink:Diet and Nutrition:Advice and Policy: Diet and Nutrition (Food Standards Scotland):Scottish Dietary Advice and Policy: Part 2: 2019-2024</value>
    </field>
    <field name="Objective-Parent">
      <value order="0">Scottish Dietary Advice and Policy: Part 2: 2019-2024</value>
    </field>
    <field name="Objective-State">
      <value order="0">Being Drafted</value>
    </field>
    <field name="Objective-VersionId">
      <value order="0">vA69280007</value>
    </field>
    <field name="Objective-Version">
      <value order="0">0.1</value>
    </field>
    <field name="Objective-VersionNumber">
      <value order="0">1</value>
    </field>
    <field name="Objective-VersionComment">
      <value order="0">First version</value>
    </field>
    <field name="Objective-FileNumber">
      <value order="0">PROJ/31985</value>
    </field>
    <field name="Objective-Classification">
      <value order="0">OFFICIAL</value>
    </field>
    <field name="Objective-Caveats">
      <value order="0">Caveat for access to Food Standards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CBCD599F43F904CAED75B64F0701DE7" ma:contentTypeVersion="3" ma:contentTypeDescription="Create a new document." ma:contentTypeScope="" ma:versionID="0fd5aede784fa0da5cdc355a85afbb99">
  <xsd:schema xmlns:xsd="http://www.w3.org/2001/XMLSchema" xmlns:xs="http://www.w3.org/2001/XMLSchema" xmlns:p="http://schemas.microsoft.com/office/2006/metadata/properties" xmlns:ns2="c490d4b7-6d89-41f6-94b7-497911d6673d" targetNamespace="http://schemas.microsoft.com/office/2006/metadata/properties" ma:root="true" ma:fieldsID="20c22b41b0068e284c4abca243f77b7c" ns2:_="">
    <xsd:import namespace="c490d4b7-6d89-41f6-94b7-497911d667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0d4b7-6d89-41f6-94b7-497911d66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itemProps2.xml><?xml version="1.0" encoding="utf-8"?>
<ds:datastoreItem xmlns:ds="http://schemas.openxmlformats.org/officeDocument/2006/customXml" ds:itemID="{305A46BB-8A8D-4D8D-BFEB-05232B8B31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69687FA-A61E-4CD9-9F89-2488ED91AC4B}">
  <ds:schemaRefs>
    <ds:schemaRef ds:uri="http://schemas.microsoft.com/sharepoint/v3/contenttype/forms"/>
  </ds:schemaRefs>
</ds:datastoreItem>
</file>

<file path=customXml/itemProps4.xml><?xml version="1.0" encoding="utf-8"?>
<ds:datastoreItem xmlns:ds="http://schemas.openxmlformats.org/officeDocument/2006/customXml" ds:itemID="{549CB140-806F-4904-B8EF-4774B3200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0d4b7-6d89-41f6-94b7-497911d66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Original</vt:lpstr>
      <vt:lpstr>With abstract</vt:lpstr>
      <vt:lpstr>Without abstract</vt:lpstr>
      <vt:lpstr>Methods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Phoebe Smith</cp:lastModifiedBy>
  <cp:revision/>
  <dcterms:created xsi:type="dcterms:W3CDTF">2023-05-10T16:46:51Z</dcterms:created>
  <dcterms:modified xsi:type="dcterms:W3CDTF">2023-12-07T17:07:33Z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0x0101001CBCD599F43F904CAED75B64F0701DE7</vt:lpwstr>
  </property>
  <property fmtid="{D5CDD505-2E9C-101B-9397-08002B2CF9AE}" pid="3" name="Objective-Id">
    <vt:lpwstr>A46176742</vt:lpwstr>
  </property>
  <property fmtid="{D5CDD505-2E9C-101B-9397-08002B2CF9AE}" pid="4" name="Objective-Title">
    <vt:lpwstr>FSS - PHN - Price and Affordability of Healthy Diets - Literature Review - Supporting Data Table - FINAL - 27 November 2023</vt:lpwstr>
  </property>
  <property fmtid="{D5CDD505-2E9C-101B-9397-08002B2CF9AE}" pid="5" name="Objective-Description">
    <vt:lpwstr/>
  </property>
  <property fmtid="{D5CDD505-2E9C-101B-9397-08002B2CF9AE}" pid="6" name="Objective-CreationStamp">
    <vt:filetime>2023-11-24T11:04:28Z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2023-11-27T12:41:49Z</vt:filetime>
  </property>
  <property fmtid="{D5CDD505-2E9C-101B-9397-08002B2CF9AE}" pid="11" name="Objective-Owner">
    <vt:lpwstr>Curtis, Lesley L (U448410)</vt:lpwstr>
  </property>
  <property fmtid="{D5CDD505-2E9C-101B-9397-08002B2CF9AE}" pid="12" name="Objective-Path">
    <vt:lpwstr>Objective Global Folder:Food Standards Scotland File Plan:Health, Nutrition and Care:Food and Drink:Diet and Nutrition:Advice and Policy: Diet and Nutrition (Food Standards Scotland):Scottish Dietary Advice and Policy: Part 2: 2019-2024</vt:lpwstr>
  </property>
  <property fmtid="{D5CDD505-2E9C-101B-9397-08002B2CF9AE}" pid="13" name="Objective-Parent">
    <vt:lpwstr>Scottish Dietary Advice and Policy: Part 2: 2019-2024</vt:lpwstr>
  </property>
  <property fmtid="{D5CDD505-2E9C-101B-9397-08002B2CF9AE}" pid="14" name="Objective-State">
    <vt:lpwstr>Being Drafted</vt:lpwstr>
  </property>
  <property fmtid="{D5CDD505-2E9C-101B-9397-08002B2CF9AE}" pid="15" name="Objective-VersionId">
    <vt:lpwstr>vA69280007</vt:lpwstr>
  </property>
  <property fmtid="{D5CDD505-2E9C-101B-9397-08002B2CF9AE}" pid="16" name="Objective-Version">
    <vt:lpwstr>0.1</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PROJ/31985</vt:lpwstr>
  </property>
  <property fmtid="{D5CDD505-2E9C-101B-9397-08002B2CF9AE}" pid="20" name="Objective-Classification">
    <vt:lpwstr>OFFICIAL</vt:lpwstr>
  </property>
  <property fmtid="{D5CDD505-2E9C-101B-9397-08002B2CF9AE}" pid="21" name="Objective-Caveats">
    <vt:lpwstr>Caveat for access to Food Standards Scotland</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